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9.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11.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2.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fileSharing readOnlyRecommended="1"/>
  <workbookPr defaultThemeVersion="124226"/>
  <mc:AlternateContent xmlns:mc="http://schemas.openxmlformats.org/markup-compatibility/2006">
    <mc:Choice Requires="x15">
      <x15ac:absPath xmlns:x15ac="http://schemas.microsoft.com/office/spreadsheetml/2010/11/ac" url="E:\Sportunterricht\LK Sport\Lk Sport im Diskurs\Sportabitur Evaluation einer Fachprüfung\Art letzte Fassung\Dateien\"/>
    </mc:Choice>
  </mc:AlternateContent>
  <xr:revisionPtr revIDLastSave="0" documentId="13_ncr:1_{104E545F-5EF2-4113-BB7B-FBC0BC0FBB87}" xr6:coauthVersionLast="47" xr6:coauthVersionMax="47" xr10:uidLastSave="{00000000-0000-0000-0000-000000000000}"/>
  <bookViews>
    <workbookView xWindow="-120" yWindow="-120" windowWidth="29040" windowHeight="15720" xr2:uid="{00000000-000D-0000-FFFF-FFFF00000000}"/>
  </bookViews>
  <sheets>
    <sheet name="Quellen" sheetId="40" r:id="rId1"/>
    <sheet name="LA-Disziplinen" sheetId="29" r:id="rId2"/>
    <sheet name="KMK1975" sheetId="26" r:id="rId3"/>
    <sheet name="KMK1983" sheetId="23" r:id="rId4"/>
    <sheet name="KMK1989" sheetId="28" r:id="rId5"/>
    <sheet name="KMK2005" sheetId="14" r:id="rId6"/>
    <sheet name="Vgl 1983 -2005" sheetId="39" r:id="rId7"/>
    <sheet name="BW" sheetId="41" r:id="rId8"/>
    <sheet name="BE " sheetId="42" r:id="rId9"/>
    <sheet name="BY" sheetId="51" r:id="rId10"/>
    <sheet name="HB" sheetId="43" r:id="rId11"/>
    <sheet name="HH" sheetId="44" r:id="rId12"/>
    <sheet name="HE neu" sheetId="52" r:id="rId13"/>
    <sheet name="HE alt" sheetId="45" r:id="rId14"/>
    <sheet name="NI " sheetId="46" r:id="rId15"/>
    <sheet name="NW " sheetId="47" r:id="rId16"/>
    <sheet name="RP " sheetId="48" r:id="rId17"/>
    <sheet name="SL " sheetId="49" r:id="rId18"/>
    <sheet name="SH " sheetId="50" r:id="rId19"/>
    <sheet name="100m" sheetId="17" r:id="rId20"/>
    <sheet name="400m" sheetId="31" r:id="rId21"/>
    <sheet name="800m" sheetId="36" r:id="rId22"/>
    <sheet name="Hürden" sheetId="22" r:id="rId23"/>
    <sheet name="Weit" sheetId="18" r:id="rId24"/>
    <sheet name="Hoch" sheetId="19" r:id="rId25"/>
    <sheet name="Kugel" sheetId="20" r:id="rId26"/>
    <sheet name="Diskus" sheetId="21" r:id="rId27"/>
    <sheet name="Speer" sheetId="15" r:id="rId28"/>
    <sheet name="12Min Lauf" sheetId="35" r:id="rId29"/>
  </sheets>
  <externalReferences>
    <externalReference r:id="rId30"/>
  </externalReferences>
  <definedNames>
    <definedName name="Art" localSheetId="9">#REF!</definedName>
    <definedName name="Art" localSheetId="2">#REF!</definedName>
    <definedName name="Art" localSheetId="15">#REF!</definedName>
    <definedName name="Art" localSheetId="0">#REF!</definedName>
    <definedName name="Art">#REF!</definedName>
    <definedName name="AuswertungPunkte" localSheetId="9">#REF!</definedName>
    <definedName name="AuswertungPunkte" localSheetId="15">#REF!</definedName>
    <definedName name="AuswertungPunkte">#REF!</definedName>
    <definedName name="BE" localSheetId="9">#REF!</definedName>
    <definedName name="BE">#REF!</definedName>
    <definedName name="_xlnm.Print_Area" localSheetId="2">'KMK1975'!$A$1:$N$38</definedName>
    <definedName name="_xlnm.Print_Area" localSheetId="6">'Vgl 1983 -2005'!$A$1:$N$40</definedName>
    <definedName name="MaxBE" localSheetId="9">#REF!</definedName>
    <definedName name="MaxBE">#REF!</definedName>
    <definedName name="Modus" localSheetId="9">#REF!</definedName>
    <definedName name="Modus">#REF!</definedName>
    <definedName name="Normal" localSheetId="9">#REF!</definedName>
    <definedName name="Normal">#REF!</definedName>
    <definedName name="sepp" localSheetId="9">[1]Spielsportart!#REF!</definedName>
    <definedName name="sepp">[1]Spielsportart!#REF!</definedName>
    <definedName name="SkalaNoten" localSheetId="9">#REF!</definedName>
    <definedName name="SkalaNoten" localSheetId="15">#REF!</definedName>
    <definedName name="SkalaNoten">#REF!</definedName>
    <definedName name="SkalaPunkte" localSheetId="9">#REF!</definedName>
    <definedName name="SkalaPunkte" localSheetId="15">#REF!</definedName>
    <definedName name="SkalaPunkte">#REF!</definedName>
    <definedName name="Soft" localSheetId="9">#REF!</definedName>
    <definedName name="Soft" localSheetId="15">#REF!</definedName>
    <definedName name="Soft">#REF!</definedName>
    <definedName name="Sum" localSheetId="9">#REF!</definedName>
    <definedName name="Sum">#REF!</definedName>
  </definedNames>
  <calcPr calcId="191029"/>
</workbook>
</file>

<file path=xl/calcChain.xml><?xml version="1.0" encoding="utf-8"?>
<calcChain xmlns="http://schemas.openxmlformats.org/spreadsheetml/2006/main">
  <c r="C27" i="35" l="1"/>
  <c r="D27" i="35"/>
  <c r="E27" i="35"/>
  <c r="F27" i="35"/>
  <c r="G27" i="35"/>
  <c r="H27" i="35"/>
  <c r="I27" i="35"/>
  <c r="J27" i="35"/>
  <c r="K27" i="35"/>
  <c r="L27" i="35"/>
  <c r="M27" i="35"/>
  <c r="N27" i="35"/>
  <c r="O27" i="35"/>
  <c r="P27" i="35"/>
  <c r="B27" i="35"/>
  <c r="N36" i="39"/>
  <c r="N18" i="39"/>
  <c r="N23" i="39"/>
  <c r="N24" i="39"/>
  <c r="N25" i="39"/>
  <c r="N26" i="39"/>
  <c r="N27" i="39"/>
  <c r="N28" i="39"/>
  <c r="N29" i="39"/>
  <c r="N30" i="39"/>
  <c r="N31" i="39"/>
  <c r="N32" i="39"/>
  <c r="N33" i="39"/>
  <c r="N34" i="39"/>
  <c r="N35" i="39"/>
  <c r="N22" i="39"/>
  <c r="N5" i="39"/>
  <c r="N6" i="39"/>
  <c r="N7" i="39"/>
  <c r="N8" i="39"/>
  <c r="N9" i="39"/>
  <c r="N10" i="39"/>
  <c r="N11" i="39"/>
  <c r="N12" i="39"/>
  <c r="N13" i="39"/>
  <c r="N14" i="39"/>
  <c r="N15" i="39"/>
  <c r="N16" i="39"/>
  <c r="N17" i="39"/>
  <c r="N4" i="39"/>
  <c r="N37" i="39"/>
  <c r="N19" i="39"/>
  <c r="N28" i="35" l="1"/>
  <c r="N26" i="35"/>
  <c r="H28" i="35"/>
  <c r="H26" i="35"/>
  <c r="M28" i="35"/>
  <c r="M26" i="35"/>
  <c r="G28" i="35"/>
  <c r="G26" i="35"/>
  <c r="L28" i="35"/>
  <c r="L26" i="35"/>
  <c r="F28" i="35"/>
  <c r="F26" i="35"/>
  <c r="B26" i="35"/>
  <c r="B28" i="35"/>
  <c r="K26" i="35"/>
  <c r="K28" i="35"/>
  <c r="E28" i="35"/>
  <c r="E26" i="35"/>
  <c r="P28" i="35"/>
  <c r="P26" i="35"/>
  <c r="J26" i="35"/>
  <c r="J28" i="35"/>
  <c r="D28" i="35"/>
  <c r="D26" i="35"/>
  <c r="O26" i="35"/>
  <c r="O28" i="35"/>
  <c r="I26" i="35"/>
  <c r="I28" i="35"/>
  <c r="C26" i="35"/>
  <c r="C28" i="35"/>
  <c r="O4" i="17"/>
  <c r="O5" i="17"/>
  <c r="O6" i="17"/>
  <c r="O7" i="17"/>
  <c r="O8" i="17"/>
  <c r="O9" i="17"/>
  <c r="O10" i="17"/>
  <c r="O11" i="17"/>
  <c r="O12" i="17"/>
  <c r="O13" i="17"/>
  <c r="O14" i="17"/>
  <c r="O15" i="17"/>
  <c r="O16" i="17"/>
  <c r="O17" i="17"/>
  <c r="O3" i="17"/>
  <c r="AB4" i="31" l="1"/>
  <c r="AB5" i="31"/>
  <c r="AB6" i="31"/>
  <c r="AB7" i="31"/>
  <c r="AB8" i="31"/>
  <c r="AB9" i="31"/>
  <c r="AB10" i="31"/>
  <c r="AB11" i="31"/>
  <c r="AB12" i="31"/>
  <c r="AB13" i="31"/>
  <c r="AB14" i="31"/>
  <c r="AB15" i="31"/>
  <c r="AB16" i="31"/>
  <c r="AA4" i="31"/>
  <c r="AA5" i="31"/>
  <c r="AA6" i="31"/>
  <c r="AA7" i="31"/>
  <c r="AA8" i="31"/>
  <c r="AA9" i="31"/>
  <c r="AA10" i="31"/>
  <c r="AA11" i="31"/>
  <c r="AA12" i="31"/>
  <c r="AA13" i="31"/>
  <c r="AA14" i="31"/>
  <c r="AA15" i="31"/>
  <c r="AA16" i="31"/>
  <c r="Z4" i="31"/>
  <c r="Z5" i="31"/>
  <c r="Z6" i="31"/>
  <c r="Z7" i="31"/>
  <c r="Z8" i="31"/>
  <c r="Z9" i="31"/>
  <c r="Z10" i="31"/>
  <c r="Z11" i="31"/>
  <c r="Z12" i="31"/>
  <c r="Z13" i="31"/>
  <c r="Z14" i="31"/>
  <c r="Z15" i="31"/>
  <c r="Z16" i="31"/>
  <c r="Y4" i="31"/>
  <c r="Y5" i="31"/>
  <c r="Y6" i="31"/>
  <c r="Y7" i="31"/>
  <c r="Y8" i="31"/>
  <c r="Y9" i="31"/>
  <c r="Y10" i="31"/>
  <c r="Y11" i="31"/>
  <c r="Y12" i="31"/>
  <c r="Y13" i="31"/>
  <c r="Y14" i="31"/>
  <c r="Y15" i="31"/>
  <c r="Y16" i="31"/>
  <c r="Y3" i="31"/>
  <c r="Z3" i="31"/>
  <c r="AA3" i="31"/>
  <c r="AB3" i="31"/>
  <c r="X4" i="31"/>
  <c r="X5" i="31"/>
  <c r="X6" i="31"/>
  <c r="X7" i="31"/>
  <c r="X8" i="31"/>
  <c r="X9" i="31"/>
  <c r="X10" i="31"/>
  <c r="X11" i="31"/>
  <c r="X12" i="31"/>
  <c r="X13" i="31"/>
  <c r="X14" i="31"/>
  <c r="X15" i="31"/>
  <c r="X16" i="31"/>
  <c r="X3" i="31"/>
  <c r="AF22" i="15" l="1"/>
  <c r="AF23" i="15"/>
  <c r="AF24" i="15"/>
  <c r="AF25" i="15"/>
  <c r="AF26" i="15"/>
  <c r="AF27" i="15"/>
  <c r="AF28" i="15"/>
  <c r="AF29" i="15"/>
  <c r="AF30" i="15"/>
  <c r="AF31" i="15"/>
  <c r="AF32" i="15"/>
  <c r="AF33" i="15"/>
  <c r="AF34" i="15"/>
  <c r="AF21" i="15"/>
  <c r="R3" i="19" l="1"/>
  <c r="R4" i="19"/>
  <c r="R5" i="19"/>
  <c r="R6" i="19"/>
  <c r="R7" i="19"/>
  <c r="R11" i="19"/>
  <c r="R12" i="19"/>
  <c r="R13" i="19"/>
  <c r="R14" i="19"/>
  <c r="R15" i="19"/>
  <c r="R16" i="19"/>
  <c r="AC16" i="22" l="1"/>
  <c r="AB16" i="22"/>
  <c r="AA16" i="22"/>
  <c r="Z16" i="22"/>
  <c r="Y16" i="22"/>
  <c r="AC15" i="22"/>
  <c r="AB15" i="22"/>
  <c r="AA15" i="22"/>
  <c r="Z15" i="22"/>
  <c r="Y15" i="22"/>
  <c r="AC14" i="22"/>
  <c r="AB14" i="22"/>
  <c r="AA14" i="22"/>
  <c r="Z14" i="22"/>
  <c r="Y14" i="22"/>
  <c r="AC13" i="22"/>
  <c r="AB13" i="22"/>
  <c r="AA13" i="22"/>
  <c r="Z13" i="22"/>
  <c r="Y13" i="22"/>
  <c r="AC12" i="22"/>
  <c r="AB12" i="22"/>
  <c r="AA12" i="22"/>
  <c r="Z12" i="22"/>
  <c r="Y12" i="22"/>
  <c r="AC11" i="22"/>
  <c r="AB11" i="22"/>
  <c r="AA11" i="22"/>
  <c r="Z11" i="22"/>
  <c r="Y11" i="22"/>
  <c r="AC10" i="22"/>
  <c r="AB10" i="22"/>
  <c r="AA10" i="22"/>
  <c r="Z10" i="22"/>
  <c r="Y10" i="22"/>
  <c r="AC9" i="22"/>
  <c r="AB9" i="22"/>
  <c r="AA9" i="22"/>
  <c r="Z9" i="22"/>
  <c r="Y9" i="22"/>
  <c r="AC8" i="22"/>
  <c r="AB8" i="22"/>
  <c r="AA8" i="22"/>
  <c r="Z8" i="22"/>
  <c r="Y8" i="22"/>
  <c r="AC7" i="22"/>
  <c r="AB7" i="22"/>
  <c r="AA7" i="22"/>
  <c r="Z7" i="22"/>
  <c r="Y7" i="22"/>
  <c r="AC6" i="22"/>
  <c r="AB6" i="22"/>
  <c r="AA6" i="22"/>
  <c r="Z6" i="22"/>
  <c r="Y6" i="22"/>
  <c r="AC5" i="22"/>
  <c r="AB5" i="22"/>
  <c r="AA5" i="22"/>
  <c r="Z5" i="22"/>
  <c r="Y5" i="22"/>
  <c r="AC4" i="22"/>
  <c r="AB4" i="22"/>
  <c r="AA4" i="22"/>
  <c r="Z4" i="22"/>
  <c r="Y4" i="22"/>
  <c r="AC3" i="22"/>
  <c r="AB3" i="22"/>
  <c r="AA3" i="22"/>
  <c r="Z3" i="22"/>
  <c r="Y3" i="22"/>
  <c r="S16" i="22"/>
  <c r="T16" i="22"/>
  <c r="U16" i="22"/>
  <c r="V16" i="22"/>
  <c r="S15" i="22"/>
  <c r="T15" i="22"/>
  <c r="U15" i="22"/>
  <c r="V15" i="22"/>
  <c r="S14" i="22"/>
  <c r="T14" i="22"/>
  <c r="U14" i="22"/>
  <c r="V14" i="22"/>
  <c r="S13" i="22"/>
  <c r="T13" i="22"/>
  <c r="U13" i="22"/>
  <c r="V13" i="22"/>
  <c r="S12" i="22"/>
  <c r="T12" i="22"/>
  <c r="U12" i="22"/>
  <c r="V12" i="22"/>
  <c r="S11" i="22"/>
  <c r="T11" i="22"/>
  <c r="U11" i="22"/>
  <c r="V11" i="22"/>
  <c r="S10" i="22"/>
  <c r="T10" i="22"/>
  <c r="U10" i="22"/>
  <c r="V10" i="22"/>
  <c r="S9" i="22"/>
  <c r="T9" i="22"/>
  <c r="U9" i="22"/>
  <c r="V9" i="22"/>
  <c r="S8" i="22"/>
  <c r="T8" i="22"/>
  <c r="U8" i="22"/>
  <c r="V8" i="22"/>
  <c r="S7" i="22"/>
  <c r="T7" i="22"/>
  <c r="U7" i="22"/>
  <c r="V7" i="22"/>
  <c r="S6" i="22"/>
  <c r="T6" i="22"/>
  <c r="U6" i="22"/>
  <c r="V6" i="22"/>
  <c r="S5" i="22"/>
  <c r="T5" i="22"/>
  <c r="U5" i="22"/>
  <c r="V5" i="22"/>
  <c r="S4" i="22"/>
  <c r="T4" i="22"/>
  <c r="U4" i="22"/>
  <c r="V4" i="22"/>
  <c r="S3" i="22"/>
  <c r="T3" i="22"/>
  <c r="U3" i="22"/>
  <c r="V3" i="22"/>
  <c r="R4" i="22"/>
  <c r="R5" i="22"/>
  <c r="R6" i="22"/>
  <c r="R7" i="22"/>
  <c r="R8" i="22"/>
  <c r="R9" i="22"/>
  <c r="R10" i="22"/>
  <c r="R11" i="22"/>
  <c r="R12" i="22"/>
  <c r="R13" i="22"/>
  <c r="R14" i="22"/>
  <c r="R15" i="22"/>
  <c r="R16" i="22"/>
  <c r="R3" i="22"/>
  <c r="AO17" i="28" l="1"/>
  <c r="AO16" i="28"/>
  <c r="AO15" i="28"/>
  <c r="AO14" i="28"/>
  <c r="AO13" i="28"/>
  <c r="AO12" i="28"/>
  <c r="AO11" i="28"/>
  <c r="AO10" i="28"/>
  <c r="AO9" i="28"/>
  <c r="AO8" i="28"/>
  <c r="AO7" i="28"/>
  <c r="AO6" i="28"/>
  <c r="AO5" i="28"/>
  <c r="AO4" i="28"/>
  <c r="AO3" i="28"/>
  <c r="AO2" i="28"/>
</calcChain>
</file>

<file path=xl/sharedStrings.xml><?xml version="1.0" encoding="utf-8"?>
<sst xmlns="http://schemas.openxmlformats.org/spreadsheetml/2006/main" count="3702" uniqueCount="1298">
  <si>
    <t>100 m</t>
  </si>
  <si>
    <t>200 m</t>
  </si>
  <si>
    <t>400 m</t>
  </si>
  <si>
    <t>1000 m</t>
  </si>
  <si>
    <t>3000 m</t>
  </si>
  <si>
    <t>Weit-</t>
  </si>
  <si>
    <t>Hoch-</t>
  </si>
  <si>
    <t>Drei-</t>
  </si>
  <si>
    <t>Diskus 1,75 kg</t>
  </si>
  <si>
    <t>Diskus 1,50 kg</t>
  </si>
  <si>
    <t>&gt; 15,8</t>
  </si>
  <si>
    <t>&gt; 33,0</t>
  </si>
  <si>
    <t>&gt; 4:15</t>
  </si>
  <si>
    <t>&gt; 17,0</t>
  </si>
  <si>
    <t>&lt; 3,20</t>
  </si>
  <si>
    <t>&lt; 1,16</t>
  </si>
  <si>
    <t>&lt; 7,70</t>
  </si>
  <si>
    <t>&lt; 5,50</t>
  </si>
  <si>
    <t>&lt; 6,00</t>
  </si>
  <si>
    <t>800 m</t>
  </si>
  <si>
    <t>2000 m</t>
  </si>
  <si>
    <t>Punkte</t>
  </si>
  <si>
    <t>&gt; 18,0</t>
  </si>
  <si>
    <t>&gt; 38,2</t>
  </si>
  <si>
    <t>&gt; 4:50</t>
  </si>
  <si>
    <t>&gt; 19,5</t>
  </si>
  <si>
    <t>&lt; 2,70</t>
  </si>
  <si>
    <t>&lt; 1,06</t>
  </si>
  <si>
    <t>&lt; 6,60</t>
  </si>
  <si>
    <t>&lt; 5,70</t>
  </si>
  <si>
    <t>&lt; 4,70</t>
  </si>
  <si>
    <t>&lt; 10,00</t>
  </si>
  <si>
    <t>&lt; 10,50</t>
  </si>
  <si>
    <t>Jungen</t>
  </si>
  <si>
    <t>Mädchen</t>
  </si>
  <si>
    <t>Schüler</t>
  </si>
  <si>
    <t>800m</t>
  </si>
  <si>
    <t>Schülerinnen</t>
  </si>
  <si>
    <t>1500m</t>
  </si>
  <si>
    <t>110m   Hürden</t>
  </si>
  <si>
    <t>Kugel 6kg</t>
  </si>
  <si>
    <t>Speer 800g</t>
  </si>
  <si>
    <t>Pkte</t>
  </si>
  <si>
    <t>100m   Hürden</t>
  </si>
  <si>
    <t>Kugel 4kg</t>
  </si>
  <si>
    <t>Diskus 1 kg</t>
  </si>
  <si>
    <t>Speer 600g</t>
  </si>
  <si>
    <t>1000m</t>
  </si>
  <si>
    <t>3000m</t>
  </si>
  <si>
    <t>Schleuderball</t>
  </si>
  <si>
    <t>Weit</t>
  </si>
  <si>
    <t>Hoch</t>
  </si>
  <si>
    <t>Speer 800 g</t>
  </si>
  <si>
    <t>Kugel 4 kg</t>
  </si>
  <si>
    <t>Speer 600 g</t>
  </si>
  <si>
    <t>110 mHürden</t>
  </si>
  <si>
    <t>100 m Hürden</t>
  </si>
  <si>
    <t>1500 m</t>
  </si>
  <si>
    <t>Diskus-</t>
  </si>
  <si>
    <t>Speerwurf</t>
  </si>
  <si>
    <t>Stabhoch</t>
  </si>
  <si>
    <t>Kugelstoß 6kg</t>
  </si>
  <si>
    <t>Schleuderball 1,5kg</t>
  </si>
  <si>
    <t>Pkt./Vierkampf</t>
  </si>
  <si>
    <t>KMK-Pkte</t>
  </si>
  <si>
    <t>Kugelstoß (4,0 Kg)</t>
  </si>
  <si>
    <t>100 mHürden</t>
  </si>
  <si>
    <t>Weitsprung</t>
  </si>
  <si>
    <t>Diskus-1kg</t>
  </si>
  <si>
    <t>Schleuderball1kg</t>
  </si>
  <si>
    <t>100m</t>
  </si>
  <si>
    <t>400m</t>
  </si>
  <si>
    <t>Diskus 1,75kg</t>
  </si>
  <si>
    <t>12min-Lauf</t>
  </si>
  <si>
    <t>16.76</t>
  </si>
  <si>
    <t>2000m</t>
  </si>
  <si>
    <t>Diskus 1kg</t>
  </si>
  <si>
    <t>Pkt./Fünfkampfgesamt</t>
  </si>
  <si>
    <t>5000 m</t>
  </si>
  <si>
    <t>Diskus-1,75kg</t>
  </si>
  <si>
    <t>&lt;1590</t>
  </si>
  <si>
    <t>200m</t>
  </si>
  <si>
    <t>männliche Prüflinge</t>
  </si>
  <si>
    <t xml:space="preserve">Hoch- </t>
  </si>
  <si>
    <t>Kugel6kg</t>
  </si>
  <si>
    <t>Speer-800g</t>
  </si>
  <si>
    <t>Hochsprung</t>
  </si>
  <si>
    <t>Kugel-4kg</t>
  </si>
  <si>
    <t>Speer-600g</t>
  </si>
  <si>
    <t>weibliche Prüflinge</t>
  </si>
  <si>
    <t>100 m - Hürden</t>
  </si>
  <si>
    <t>400 m - Hürden</t>
  </si>
  <si>
    <t>3000 m Gehen</t>
  </si>
  <si>
    <t>Dreisprung</t>
  </si>
  <si>
    <t>Stabhochsprung</t>
  </si>
  <si>
    <t>Kugelstoß 4 kg</t>
  </si>
  <si>
    <t>Speerwurf 600 g</t>
  </si>
  <si>
    <t>Diskuswurf 1 kg</t>
  </si>
  <si>
    <t>Hammerwurf</t>
  </si>
  <si>
    <t>110 m - Hürden</t>
  </si>
  <si>
    <t>5000 m Gehen</t>
  </si>
  <si>
    <t>Kugelstoß 6 kg</t>
  </si>
  <si>
    <t>Speerwurf 800 g</t>
  </si>
  <si>
    <t>Diskuswurf 1,75 kg</t>
  </si>
  <si>
    <t>Pkt./Dreikampfgesamt</t>
  </si>
  <si>
    <t>Drei</t>
  </si>
  <si>
    <t>Kugelstoß 5kg</t>
  </si>
  <si>
    <t>Diskus-1,5kg</t>
  </si>
  <si>
    <t>Speer 700g</t>
  </si>
  <si>
    <t>Kugelstoß 3kg</t>
  </si>
  <si>
    <t>Speer 500g</t>
  </si>
  <si>
    <t>100-Pkte Wertung im Vierkampf. 5 Pkte entsprechen einem KMKNotenpunkt</t>
  </si>
  <si>
    <t>MSS-Pkte</t>
  </si>
  <si>
    <t>80 m Hürden</t>
  </si>
  <si>
    <t>Kugel 6,25kg</t>
  </si>
  <si>
    <t>Kugel 5kg</t>
  </si>
  <si>
    <t>80 mHürden</t>
  </si>
  <si>
    <t>Kugel 3kg</t>
  </si>
  <si>
    <t>Diskus</t>
  </si>
  <si>
    <t>110mHürden</t>
  </si>
  <si>
    <t>Diskus1,75kg</t>
  </si>
  <si>
    <t>Speer800g</t>
  </si>
  <si>
    <t>100mHürden</t>
  </si>
  <si>
    <t>Kugel4kg</t>
  </si>
  <si>
    <t>Diskus1kg</t>
  </si>
  <si>
    <t>Speer600g</t>
  </si>
  <si>
    <t>12minLauf/m</t>
  </si>
  <si>
    <t>12MinLauf</t>
  </si>
  <si>
    <t xml:space="preserve">Mit Änderungserlass der "Prüfungsanforderungen" vom 18.6.2019 gilt ab 2021 eine veränderte  Wertungstabelle Speerwurf Schüler. </t>
  </si>
  <si>
    <t>BW</t>
  </si>
  <si>
    <t>BY</t>
  </si>
  <si>
    <t>BE</t>
  </si>
  <si>
    <t>HB</t>
  </si>
  <si>
    <t>HH</t>
  </si>
  <si>
    <t>HE</t>
  </si>
  <si>
    <t>NW</t>
  </si>
  <si>
    <t>RP</t>
  </si>
  <si>
    <t>SL</t>
  </si>
  <si>
    <t>SH</t>
  </si>
  <si>
    <t>NS</t>
  </si>
  <si>
    <t>Hoch Jungen</t>
  </si>
  <si>
    <t>Hoch Mädchen</t>
  </si>
  <si>
    <t>Hürden Jungen</t>
  </si>
  <si>
    <t>Hürden Mädchen</t>
  </si>
  <si>
    <t>KMK2005</t>
  </si>
  <si>
    <t>10000 m min.</t>
  </si>
  <si>
    <t>2:09.0</t>
  </si>
  <si>
    <t>2:44.0</t>
  </si>
  <si>
    <t>4:24.0</t>
  </si>
  <si>
    <t>9:36.0</t>
  </si>
  <si>
    <t>16:50.0</t>
  </si>
  <si>
    <t>34:57.0</t>
  </si>
  <si>
    <t>10:42.0</t>
  </si>
  <si>
    <t>2:10.0</t>
  </si>
  <si>
    <t>2:46.0</t>
  </si>
  <si>
    <t>4:27.0</t>
  </si>
  <si>
    <t>9:42.0</t>
  </si>
  <si>
    <t>16:58.0</t>
  </si>
  <si>
    <t>35:28.0</t>
  </si>
  <si>
    <t>10:48.0</t>
  </si>
  <si>
    <t>2:11.0</t>
  </si>
  <si>
    <t>2:48.0</t>
  </si>
  <si>
    <t>4:30.0</t>
  </si>
  <si>
    <t>9:48.0</t>
  </si>
  <si>
    <t>17:08.0</t>
  </si>
  <si>
    <t>36:00.0</t>
  </si>
  <si>
    <t>10:55.0</t>
  </si>
  <si>
    <t>2:12.0</t>
  </si>
  <si>
    <t>2:50.0</t>
  </si>
  <si>
    <t>4:33.0</t>
  </si>
  <si>
    <t>9:55.0</t>
  </si>
  <si>
    <t>17:19.0</t>
  </si>
  <si>
    <t>36:33.0</t>
  </si>
  <si>
    <t>11:03.0</t>
  </si>
  <si>
    <t>2:13.0</t>
  </si>
  <si>
    <t>2:52.5</t>
  </si>
  <si>
    <t>4:36.0</t>
  </si>
  <si>
    <t>10:03.0</t>
  </si>
  <si>
    <t>17:32.0</t>
  </si>
  <si>
    <t>37:07.0</t>
  </si>
  <si>
    <t>11:12.0</t>
  </si>
  <si>
    <t>2:14.0</t>
  </si>
  <si>
    <t>2:55.0</t>
  </si>
  <si>
    <t>4:39.0</t>
  </si>
  <si>
    <t>10:11.0</t>
  </si>
  <si>
    <t>17:47.0</t>
  </si>
  <si>
    <t>37:42.0</t>
  </si>
  <si>
    <t>11:22.0</t>
  </si>
  <si>
    <t>2:16.0</t>
  </si>
  <si>
    <t>2:57.5</t>
  </si>
  <si>
    <t>4:43.0</t>
  </si>
  <si>
    <t>10:20.0</t>
  </si>
  <si>
    <t>18:04.0</t>
  </si>
  <si>
    <t>38:19.0</t>
  </si>
  <si>
    <t>11:33.0</t>
  </si>
  <si>
    <t>2:18.0</t>
  </si>
  <si>
    <t>3:00.0</t>
  </si>
  <si>
    <t>4:47.0</t>
  </si>
  <si>
    <t>10:29.0</t>
  </si>
  <si>
    <t>18:21.0</t>
  </si>
  <si>
    <t>38:59.0</t>
  </si>
  <si>
    <t>11:46.0</t>
  </si>
  <si>
    <t>2:20.0</t>
  </si>
  <si>
    <t>3:03.0</t>
  </si>
  <si>
    <t>4:52.0</t>
  </si>
  <si>
    <t>10:39.0</t>
  </si>
  <si>
    <t>18:40.0</t>
  </si>
  <si>
    <t>39:42.0</t>
  </si>
  <si>
    <t>12:00.0</t>
  </si>
  <si>
    <t>2:22.0</t>
  </si>
  <si>
    <t>3:06.0</t>
  </si>
  <si>
    <t>4:57.0</t>
  </si>
  <si>
    <t>10:50.0</t>
  </si>
  <si>
    <t>19:01.0</t>
  </si>
  <si>
    <t>40:25.0</t>
  </si>
  <si>
    <t>12:15.0</t>
  </si>
  <si>
    <t>2:24.0</t>
  </si>
  <si>
    <t>3:09.5</t>
  </si>
  <si>
    <t>5:02.0</t>
  </si>
  <si>
    <t>11:02.0</t>
  </si>
  <si>
    <t>19:24.0</t>
  </si>
  <si>
    <t>41:10.0</t>
  </si>
  <si>
    <t>12:31.0</t>
  </si>
  <si>
    <t>2:27.0</t>
  </si>
  <si>
    <t>3:13.5</t>
  </si>
  <si>
    <t>5:08.0</t>
  </si>
  <si>
    <t>11:15.0</t>
  </si>
  <si>
    <t>19:49.0</t>
  </si>
  <si>
    <t>42:00.0</t>
  </si>
  <si>
    <t>12:48.0</t>
  </si>
  <si>
    <t>2:30.0</t>
  </si>
  <si>
    <t>3:17.5</t>
  </si>
  <si>
    <t>5:15.0</t>
  </si>
  <si>
    <t>11:29.0</t>
  </si>
  <si>
    <t>20:16.0</t>
  </si>
  <si>
    <t>43:12.0</t>
  </si>
  <si>
    <t>13:07.0</t>
  </si>
  <si>
    <t>2:33.0</t>
  </si>
  <si>
    <t>3:21.5</t>
  </si>
  <si>
    <t>5:23.0</t>
  </si>
  <si>
    <t>11:44.0</t>
  </si>
  <si>
    <t>20:45.0</t>
  </si>
  <si>
    <t>44:16.0</t>
  </si>
  <si>
    <t>13:28.0</t>
  </si>
  <si>
    <t>2:36.0</t>
  </si>
  <si>
    <t>3:26.0</t>
  </si>
  <si>
    <t>5:31.0</t>
  </si>
  <si>
    <t>12:01.0</t>
  </si>
  <si>
    <t>21:16.0</t>
  </si>
  <si>
    <t>45:24.0</t>
  </si>
  <si>
    <t>13:51.0</t>
  </si>
  <si>
    <t>2:40.0</t>
  </si>
  <si>
    <t>3:31.0</t>
  </si>
  <si>
    <t>5:40.0</t>
  </si>
  <si>
    <t>12:20.0</t>
  </si>
  <si>
    <t>21:50.0</t>
  </si>
  <si>
    <t>46:38.0</t>
  </si>
  <si>
    <t>14:16.0</t>
  </si>
  <si>
    <t>3:36.5</t>
  </si>
  <si>
    <t>5:49.0</t>
  </si>
  <si>
    <t>12:40.0</t>
  </si>
  <si>
    <t>22:25.0</t>
  </si>
  <si>
    <t>48:02.0</t>
  </si>
  <si>
    <t>14:43.0</t>
  </si>
  <si>
    <t>3:42.0</t>
  </si>
  <si>
    <t>5:58.0</t>
  </si>
  <si>
    <t>13:00.0</t>
  </si>
  <si>
    <t>23:05.0</t>
  </si>
  <si>
    <t>49:26.0</t>
  </si>
  <si>
    <t>15:10.0</t>
  </si>
  <si>
    <t>2:52.0</t>
  </si>
  <si>
    <t>3:48.0</t>
  </si>
  <si>
    <t>6:08.0</t>
  </si>
  <si>
    <t>13:21.0</t>
  </si>
  <si>
    <t>23:44.0</t>
  </si>
  <si>
    <t>50:50.0</t>
  </si>
  <si>
    <t>15:37.0</t>
  </si>
  <si>
    <t>2:56.0</t>
  </si>
  <si>
    <t>3:54.0</t>
  </si>
  <si>
    <t>6:18.0</t>
  </si>
  <si>
    <t>13:42.0</t>
  </si>
  <si>
    <t>24:24.0</t>
  </si>
  <si>
    <t>52:17.0</t>
  </si>
  <si>
    <t>16:04.0</t>
  </si>
  <si>
    <t>Stabhoch- sprung</t>
  </si>
  <si>
    <t>Kugel-</t>
  </si>
  <si>
    <t>Speer-</t>
  </si>
  <si>
    <t>Hammer-wurf</t>
  </si>
  <si>
    <t>3000 mHindernis</t>
  </si>
  <si>
    <t>400 mHürden</t>
  </si>
  <si>
    <t>5:24.0</t>
  </si>
  <si>
    <t>2:39.0</t>
  </si>
  <si>
    <t>3:17.0</t>
  </si>
  <si>
    <t>1500 m sec.</t>
  </si>
  <si>
    <t>2:37.0</t>
  </si>
  <si>
    <t>5:17.0</t>
  </si>
  <si>
    <t>2:38.0</t>
  </si>
  <si>
    <t>5:18.0</t>
  </si>
  <si>
    <t>5:19.5</t>
  </si>
  <si>
    <t>2:40.5</t>
  </si>
  <si>
    <t>5:21.5</t>
  </si>
  <si>
    <t>2:42.0</t>
  </si>
  <si>
    <t>5:27.0</t>
  </si>
  <si>
    <t>2:46.5</t>
  </si>
  <si>
    <t>2:49.0</t>
  </si>
  <si>
    <t>5:35.5</t>
  </si>
  <si>
    <t>5:40.5</t>
  </si>
  <si>
    <t>5:46.0</t>
  </si>
  <si>
    <t>2:58.5</t>
  </si>
  <si>
    <t>5:52.0</t>
  </si>
  <si>
    <t>3:02.5</t>
  </si>
  <si>
    <t>5:59.0</t>
  </si>
  <si>
    <t>3:07.0</t>
  </si>
  <si>
    <t>6:06.0</t>
  </si>
  <si>
    <t>3:12.0</t>
  </si>
  <si>
    <t>6:13.0</t>
  </si>
  <si>
    <t>6:21.0</t>
  </si>
  <si>
    <t>3:22.0</t>
  </si>
  <si>
    <t>6:30.0</t>
  </si>
  <si>
    <t>3:28.0</t>
  </si>
  <si>
    <t>6:39.0</t>
  </si>
  <si>
    <t>3:34.0</t>
  </si>
  <si>
    <t>6:49.0</t>
  </si>
  <si>
    <t>3:40.0</t>
  </si>
  <si>
    <t>6:59.0</t>
  </si>
  <si>
    <t>3:46.0</t>
  </si>
  <si>
    <t>7:09.0</t>
  </si>
  <si>
    <t>KMK1983</t>
  </si>
  <si>
    <t>KMK1975</t>
  </si>
  <si>
    <t>1+</t>
  </si>
  <si>
    <t>1-</t>
  </si>
  <si>
    <t>2+</t>
  </si>
  <si>
    <t>2-</t>
  </si>
  <si>
    <t>3+</t>
  </si>
  <si>
    <t>3-</t>
  </si>
  <si>
    <t>4+</t>
  </si>
  <si>
    <t>4-</t>
  </si>
  <si>
    <t>5+</t>
  </si>
  <si>
    <t>5-</t>
  </si>
  <si>
    <t>DLV-Tabelle</t>
  </si>
  <si>
    <r>
      <rPr>
        <sz val="12"/>
        <color theme="1"/>
        <rFont val="Calibri"/>
        <family val="2"/>
      </rPr>
      <t>&gt;</t>
    </r>
    <r>
      <rPr>
        <sz val="10"/>
        <rFont val="Arial"/>
        <family val="2"/>
      </rPr>
      <t>583</t>
    </r>
  </si>
  <si>
    <t>556-582</t>
  </si>
  <si>
    <t>529-555</t>
  </si>
  <si>
    <t>500-528</t>
  </si>
  <si>
    <t>471-499</t>
  </si>
  <si>
    <t>442-470</t>
  </si>
  <si>
    <t>411-441</t>
  </si>
  <si>
    <t>380-410</t>
  </si>
  <si>
    <t>349-379</t>
  </si>
  <si>
    <t>316-348</t>
  </si>
  <si>
    <t>283-315</t>
  </si>
  <si>
    <t>250-282</t>
  </si>
  <si>
    <t>221-249</t>
  </si>
  <si>
    <t>192-220</t>
  </si>
  <si>
    <t>163-191</t>
  </si>
  <si>
    <t xml:space="preserve">Bei der Umrechnung gilt die jeweils untere Punktegrenze der DLV-Pkte in die KMK-Pkte/Note.Bei den Laufdisziplinen und Weit- und Hochsprung sind die DLV-Punkte nicht immer exakt in Notenpunkte umzusetzen. Die erreichte Leistung liegt dann in einem  Punktebereich über der erforderlichen Mindestpunktzahl.   </t>
  </si>
  <si>
    <t>Pkte/Note je Disziplin; Pkte nach Tabelle z.T 1-8 Pkte (Weit-, Hochsprung) über bzw 1-3 Pkte (Lauf) über/unter angegebener unterer Pktgrenze des jeweiligen Notenbereichs</t>
  </si>
  <si>
    <t>alle DLV-Disziplinen, zusätzlich Schleuderballwurf und Handballwurf für Schülerinnen</t>
  </si>
  <si>
    <t>5000m</t>
  </si>
  <si>
    <t>Kugel6,25kg</t>
  </si>
  <si>
    <t>200
m</t>
  </si>
  <si>
    <t>1000
m</t>
  </si>
  <si>
    <t>1500
m</t>
  </si>
  <si>
    <t>10000 m</t>
  </si>
  <si>
    <r>
      <t xml:space="preserve">3000m Hindernis
</t>
    </r>
    <r>
      <rPr>
        <vertAlign val="subscript"/>
        <sz val="12"/>
        <rFont val="Times New Roman"/>
        <family val="1"/>
      </rPr>
      <t>H in de</t>
    </r>
    <r>
      <rPr>
        <sz val="12"/>
        <rFont val="Times New Roman"/>
        <family val="1"/>
      </rPr>
      <t>,
'
nis</t>
    </r>
  </si>
  <si>
    <t>110 m
Hürden</t>
  </si>
  <si>
    <t>400 m
Hürden</t>
  </si>
  <si>
    <t>Kugel</t>
  </si>
  <si>
    <t xml:space="preserve">Diskus </t>
  </si>
  <si>
    <t>Speer</t>
  </si>
  <si>
    <t xml:space="preserve">Hammer </t>
  </si>
  <si>
    <t>2:10,4</t>
  </si>
  <si>
    <t>9:52,4</t>
  </si>
  <si>
    <t>4:31,0</t>
  </si>
  <si>
    <t>17:13,8</t>
  </si>
  <si>
    <t>36:28,2</t>
  </si>
  <si>
    <t>10:58,6 -</t>
  </si>
  <si>
    <t>2:52,4</t>
  </si>
  <si>
    <t>10:01,4</t>
  </si>
  <si>
    <t>4:35,1</t>
  </si>
  <si>
    <t>17:30,2</t>
  </si>
  <si>
    <t>37:04,0</t>
  </si>
  <si>
    <t>11:10,0</t>
  </si>
  <si>
    <t>2:14,2</t>
  </si>
  <si>
    <t>2:55,0</t>
  </si>
  <si>
    <t>10:10,6</t>
  </si>
  <si>
    <t>4:39,2</t>
  </si>
  <si>
    <t>17:47,0</t>
  </si>
  <si>
    <t>37:41,2</t>
  </si>
  <si>
    <t>11:21,8</t>
  </si>
  <si>
    <t>2:57,8</t>
  </si>
  <si>
    <t>10:20,8</t>
  </si>
  <si>
    <t>4:44,0</t>
  </si>
  <si>
    <t>18:05,8</t>
  </si>
  <si>
    <t>38:22,4</t>
  </si>
  <si>
    <t>11:34,8</t>
  </si>
  <si>
    <t>2:18,5</t>
  </si>
  <si>
    <t>3:00,8</t>
  </si>
  <si>
    <t>10:31,2</t>
  </si>
  <si>
    <t>4:48,9</t>
  </si>
  <si>
    <t>18:25,4</t>
  </si>
  <si>
    <t>39:05,2</t>
  </si>
  <si>
    <t>11:48,6</t>
  </si>
  <si>
    <t>2:20,8</t>
  </si>
  <si>
    <t>3:03,8</t>
  </si>
  <si>
    <t>10:42,2</t>
  </si>
  <si>
    <t>4:53,9</t>
  </si>
  <si>
    <t>18:45,6</t>
  </si>
  <si>
    <t>39:49,6</t>
  </si>
  <si>
    <t>2:23,3</t>
  </si>
  <si>
    <t>3:07,2</t>
  </si>
  <si>
    <t>10:54,2</t>
  </si>
  <si>
    <t>4:59,5</t>
  </si>
  <si>
    <t>19:08,0</t>
  </si>
  <si>
    <t>40:38,8</t>
  </si>
  <si>
    <t>12:18,4</t>
  </si>
  <si>
    <t>2:26,0</t>
  </si>
  <si>
    <t>3:10,6</t>
  </si>
  <si>
    <t>11:06,8</t>
  </si>
  <si>
    <t>5:05,3</t>
  </si>
  <si>
    <t>19:31,2</t>
  </si>
  <si>
    <t>41:30,4</t>
  </si>
  <si>
    <t>12:35,0</t>
  </si>
  <si>
    <t>2:28,7</t>
  </si>
  <si>
    <t>3:14,3</t>
  </si>
  <si>
    <t>11:19,8</t>
  </si>
  <si>
    <t>5:11,3</t>
  </si>
  <si>
    <t>19:55,6</t>
  </si>
  <si>
    <t>42:24,0</t>
  </si>
  <si>
    <t>12:52,2</t>
  </si>
  <si>
    <t>2:31,7</t>
  </si>
  <si>
    <t>3:18,3</t>
  </si>
  <si>
    <t>11:34,4</t>
  </si>
  <si>
    <t>5:18,0</t>
  </si>
  <si>
    <t>20:22,6</t>
  </si>
  <si>
    <t>43:23,8</t>
  </si>
  <si>
    <t>13:11,4</t>
  </si>
  <si>
    <t>2:34,8</t>
  </si>
  <si>
    <t>3:22,4</t>
  </si>
  <si>
    <t>11:49,4</t>
  </si>
  <si>
    <t>5:24,9</t>
  </si>
  <si>
    <t>20:50,8</t>
  </si>
  <si>
    <t>44:26,2</t>
  </si>
  <si>
    <t>13:31,8</t>
  </si>
  <si>
    <t>2:38,0</t>
  </si>
  <si>
    <t>3:26,8</t>
  </si>
  <si>
    <t>12:05,2</t>
  </si>
  <si>
    <t>5:32,2</t>
  </si>
  <si>
    <t>21:20,4</t>
  </si>
  <si>
    <t>45:32,0</t>
  </si>
  <si>
    <t>13:53,0</t>
  </si>
  <si>
    <t>2:41,0</t>
  </si>
  <si>
    <t>3:30,8</t>
  </si>
  <si>
    <t>12:19,6</t>
  </si>
  <si>
    <t>5:38,8</t>
  </si>
  <si>
    <t>21:47,4</t>
  </si>
  <si>
    <t>46:32,4</t>
  </si>
  <si>
    <t>14:12,6</t>
  </si>
  <si>
    <t>2:44,1</t>
  </si>
  <si>
    <t>3:34,9</t>
  </si>
  <si>
    <t>12:34,6</t>
  </si>
  <si>
    <t>5:45,7</t>
  </si>
  <si>
    <t>22:15,8</t>
  </si>
  <si>
    <t>47:35,6</t>
  </si>
  <si>
    <t>14:33,2</t>
  </si>
  <si>
    <t>2:47,3</t>
  </si>
  <si>
    <t>3:39,2</t>
  </si>
  <si>
    <t>12:50,2</t>
  </si>
  <si>
    <t>5:53,0</t>
  </si>
  <si>
    <t>22:45,4</t>
  </si>
  <si>
    <t>48:41,6</t>
  </si>
  <si>
    <t>14:54,8</t>
  </si>
  <si>
    <t>Pkte  DLV-Tabelle</t>
  </si>
  <si>
    <t>100
m</t>
  </si>
  <si>
    <t>400
m</t>
  </si>
  <si>
    <t>800
m</t>
  </si>
  <si>
    <t>100 m
Hürden</t>
  </si>
  <si>
    <t>2:38,6</t>
  </si>
  <si>
    <t>5:17,6</t>
  </si>
  <si>
    <t>2:41,4</t>
  </si>
  <si>
    <t>5:22,4</t>
  </si>
  <si>
    <t>2:44,3</t>
  </si>
  <si>
    <t>5:27,4</t>
  </si>
  <si>
    <t>2:47,5</t>
  </si>
  <si>
    <t>5:32,9</t>
  </si>
  <si>
    <t>2:50,8</t>
  </si>
  <si>
    <t>5:38,6</t>
  </si>
  <si>
    <t>2:54,3</t>
  </si>
  <si>
    <t>5:44,5</t>
  </si>
  <si>
    <t>2:58,2</t>
  </si>
  <si>
    <t>7,55.</t>
  </si>
  <si>
    <t>5:51,0</t>
  </si>
  <si>
    <t>3:02,3</t>
  </si>
  <si>
    <t>5:57,8</t>
  </si>
  <si>
    <t>3:11,3</t>
  </si>
  <si>
    <t>6:12,7</t>
  </si>
  <si>
    <t>3:16,4</t>
  </si>
  <si>
    <t>6:20,8</t>
  </si>
  <si>
    <t>3:21,6</t>
  </si>
  <si>
    <t>6:29,3</t>
  </si>
  <si>
    <t>3:26,5</t>
  </si>
  <si>
    <t>6:37,1</t>
  </si>
  <si>
    <t>3:31,7</t>
  </si>
  <si>
    <t>6:45,3</t>
  </si>
  <si>
    <t>3:37,0</t>
  </si>
  <si>
    <t>6:53,7</t>
  </si>
  <si>
    <t>"Mindestens ein Vierkampf. Die Disziplinen  mit Lauf, Sprung und Wurf müssen in jedem Fall enthalten sein." (KMK 1977, 10)</t>
  </si>
  <si>
    <t>Folgende "Abweichungen" KMK 1977, S. 15)werden genannt: Schleuderballwurf-Schüler erfolgt die Wertung nach der Tabelle Speerwurf, für Schülerinnen nach der Tabelle Hammerwurf (vermutlich die Tabelle für Hammerwurf Männer, eine Tabelle für Frauen gibt es nicht); Handballwurf-Schülerinnen erfolgt die Wertung nach der Tabelle Speerwurf</t>
  </si>
  <si>
    <t>0:58,4</t>
  </si>
  <si>
    <t>0:59,2</t>
  </si>
  <si>
    <t>1:00,0</t>
  </si>
  <si>
    <t>1:01,0</t>
  </si>
  <si>
    <t>1:02,0</t>
  </si>
  <si>
    <t>1:03,5</t>
  </si>
  <si>
    <t>1:05,0</t>
  </si>
  <si>
    <t>1:06,5</t>
  </si>
  <si>
    <t>1:08,0</t>
  </si>
  <si>
    <t>1:09,5</t>
  </si>
  <si>
    <t>1:11,0</t>
  </si>
  <si>
    <t>1:13,0</t>
  </si>
  <si>
    <t>1:15,0</t>
  </si>
  <si>
    <t>1:17,0</t>
  </si>
  <si>
    <t>1:06,6</t>
  </si>
  <si>
    <t>1:07,4</t>
  </si>
  <si>
    <t>1:08,2</t>
  </si>
  <si>
    <t>1:09,0</t>
  </si>
  <si>
    <t>1:10,0</t>
  </si>
  <si>
    <t>1:19,0</t>
  </si>
  <si>
    <t>1:21,0</t>
  </si>
  <si>
    <t>1:23,0</t>
  </si>
  <si>
    <t>1:25,3</t>
  </si>
  <si>
    <t>1:27,6</t>
  </si>
  <si>
    <t>1:29,9</t>
  </si>
  <si>
    <t>KMK1989</t>
  </si>
  <si>
    <t>(KMK 2017, 16)</t>
  </si>
  <si>
    <t>Lauf</t>
  </si>
  <si>
    <t>Sprung</t>
  </si>
  <si>
    <t>Wurf</t>
  </si>
  <si>
    <t>Nationale Punktetabelle gilt für Altersklasse U16; Gewichte in den Wurfdisziplinen nach Altersklasse U18/U20.</t>
  </si>
  <si>
    <t>"Für die Maße und Gewichte der Geräte gelten mindestens die Vorgaben für die Schülerinnen- und Schülerklasse A des DLV" (Altersklasse U16)</t>
  </si>
  <si>
    <t>ØjeDisz.</t>
  </si>
  <si>
    <t>"Der Dreikampf wird nach der "Internationalen Leichtathletik-Mehrkampfwertung - Nationale Punktewertung" beurteilt."</t>
  </si>
  <si>
    <t>Pkt. DLV-Tabelle</t>
  </si>
  <si>
    <t>x</t>
  </si>
  <si>
    <t>KMK 1975</t>
  </si>
  <si>
    <t>12Min-Lauf</t>
  </si>
  <si>
    <t>5000m Gehen</t>
  </si>
  <si>
    <t>3000m Gehen</t>
  </si>
  <si>
    <t>10000m</t>
  </si>
  <si>
    <t>3000mHindernis</t>
  </si>
  <si>
    <t>400m Hürden</t>
  </si>
  <si>
    <t>Hammer</t>
  </si>
  <si>
    <r>
      <t xml:space="preserve">3000m Hindernis
</t>
    </r>
    <r>
      <rPr>
        <b/>
        <vertAlign val="subscript"/>
        <sz val="12"/>
        <rFont val="Times New Roman"/>
        <family val="1"/>
      </rPr>
      <t>H in de</t>
    </r>
    <r>
      <rPr>
        <b/>
        <sz val="12"/>
        <rFont val="Times New Roman"/>
        <family val="1"/>
      </rPr>
      <t>,
'
nis</t>
    </r>
  </si>
  <si>
    <t>=(100/(U2+0,24)-4,341)/0,00676</t>
  </si>
  <si>
    <t>=(200/(V2+0,24)-3,604)/0,0076</t>
  </si>
  <si>
    <t>=(400/(W2)-2,967)/0,00716</t>
  </si>
  <si>
    <t>=(WURZEL(Z2)-1,15028)/0,00219</t>
  </si>
  <si>
    <t>=(WURZEL(AA2)-2,19239)/0,00232</t>
  </si>
  <si>
    <t>=(WURZEL(AB2)-0,841)/0,0008</t>
  </si>
  <si>
    <t>=(WURZEL(AC2)-0,648)/0,0021</t>
  </si>
  <si>
    <t>=(WURZEL(AD2)-1,425)/0,0037</t>
  </si>
  <si>
    <t>=(WURZEL(AF2)-0,35)/0,01052</t>
  </si>
  <si>
    <t>=(100/(U19+0,24)-4,0062)/0,00656</t>
  </si>
  <si>
    <t>=(200/(V19+0,24)-3,789)/0,00734</t>
  </si>
  <si>
    <t>=(400/(W19+0,14)-2,81)/0,00716</t>
  </si>
  <si>
    <t>=(800/(X19-2,0232))/0,00647</t>
  </si>
  <si>
    <t>=(3000/(Y19-1,75))/0,005</t>
  </si>
  <si>
    <t>=(WURZEL(Z19)-1,0935)/0,000208</t>
  </si>
  <si>
    <t>=(WURZEL(AB19)-0,8807)/0,000068</t>
  </si>
  <si>
    <t>=(WURZEL(AC19)-0,695)/0,0019</t>
  </si>
  <si>
    <t>=(WURZEL(AE2)-1,279)/0,00398</t>
  </si>
  <si>
    <t>=(WURZEL(AF19)-0,422)/0,01012</t>
  </si>
  <si>
    <t>DLV-Formel Umrechnung</t>
  </si>
  <si>
    <t xml:space="preserve">Es gilt die "Leichtathletik-Punktewertung des Deutschen Leichtathletik-Verbandes (Nationale Punktetabelle). Die Tabelle bewertet " die Leistungen der einzelnen Disziplinen innerhalb des Mehrkampfes."  </t>
  </si>
  <si>
    <t>"Mehrkampf aus mindestens 4 Disziplinen. Je eine Disziplin aus Sprung und Wurf bzw. Stoß und Mittel-und Langstreckenlauf (ab 800m) muss enthalten sein."</t>
  </si>
  <si>
    <t>Die 20-Skala-Punktewertung wird im Vierkampf nach folgender Punktezuordnung den  Noten zugeordnet. 15 Pkte je Disziplin ergeben die Note 1+.</t>
  </si>
  <si>
    <t>Note</t>
  </si>
  <si>
    <t>"Die Bewertung der messbaren Leistungen … wird durch in den Ländern zu erstellende Tabellen festgesetzt, die die ..festgelegten Mindestwerte nicht unterschreiten dürfen.</t>
  </si>
  <si>
    <t>Anforderungen in den Bundesländern zugrunde.</t>
  </si>
  <si>
    <t>Lesehinweis:</t>
  </si>
  <si>
    <t xml:space="preserve">Die Tabelle der "einheitlichen Prüfungsanforderungen" in der Sportart Leichtathletik (KMK 2005/2017) liegt dem Vergleich mit den früheren KMK-Prüfungsanforderungen und den </t>
  </si>
  <si>
    <t>"Jeweils eine Disziplin wird aus den Blöcken  (Lauf, Sprung, Wurf) ausgewählt."</t>
  </si>
  <si>
    <t>"Prüfbereich I: Dreikampf</t>
  </si>
  <si>
    <t>Prüfbereich II: Technikprüfung</t>
  </si>
  <si>
    <t>"Die Disziplin, die in der Techniküberprüfung vorgestellt wird, darf nicht Inhalt des Dreikampfes sein. Die Techniküberprüfung berücksichtigt die physischen Voraussetzungen der Schülerinnen und Schüler."</t>
  </si>
  <si>
    <t xml:space="preserve">1. Leistungsprüfung im Bereich Ausdauer (3000 m Jungen, 2000 m Mädchen), 2.  Leistungsprüfung im Bereich Sprung (Hoch- oder Weitsprung), </t>
  </si>
  <si>
    <t xml:space="preserve">3.  Leistungsprüfung im Bereich Wurf / Stoß (Kugel oder Speer oder Schleuderball). </t>
  </si>
  <si>
    <t>=(3000/(Y3)-1,7)/0,0058</t>
  </si>
  <si>
    <t>=(800/(X2)-2,325)/0,00644</t>
  </si>
  <si>
    <t>Pkte nach Leichtathletik-Mehrkampfwertung des Deutschen Leichtathletik-Verbandes (DLV), Ausgabe 1974 Männer/Frauen Nachwuchs (Jugend und Schüler) .</t>
  </si>
  <si>
    <t>Aufgabe: Zeigen Sie Ihre bestmögliche Leistung in drei Disziplinen der Leichtathletik, wobei Sie das Laufen, Springen und Werfen berücksichtigen."</t>
  </si>
  <si>
    <t>dem Vergleich mit den früheren KMK-Prüfungsanforderungen und den Anforderungen in den Bundesländern zugrunde.</t>
  </si>
  <si>
    <r>
      <t xml:space="preserve">Lesehinweis: </t>
    </r>
    <r>
      <rPr>
        <sz val="11"/>
        <color theme="1"/>
        <rFont val="Times New Roman"/>
        <family val="1"/>
      </rPr>
      <t>Die Tabelle der "einheitlichen Prüfungsanforderungen" in der Sportart Leichtathletik (KMK 2005/2017 liegt</t>
    </r>
  </si>
  <si>
    <r>
      <t xml:space="preserve">Lesehinweis: </t>
    </r>
    <r>
      <rPr>
        <sz val="10"/>
        <color theme="1"/>
        <rFont val="Times New Roman"/>
        <family val="1"/>
      </rPr>
      <t>Die Tabelle der "einheitlichen Prüfungsanforderungen" in der Sportart Leichtathletik (KMK 2005/2017 liegt</t>
    </r>
  </si>
  <si>
    <t>110mHürd</t>
  </si>
  <si>
    <t>100mHürd</t>
  </si>
  <si>
    <t>12MinLauf/m</t>
  </si>
  <si>
    <t>=(WURZEL(AE2)-1,4)/0,008</t>
  </si>
  <si>
    <t>=(WURZEL(AF2)-1,0515)/0,0089</t>
  </si>
  <si>
    <t>Formel - Ju</t>
  </si>
  <si>
    <t>Formel - Mä</t>
  </si>
  <si>
    <t>Disziplin</t>
  </si>
  <si>
    <t>Stabhoch-</t>
  </si>
  <si>
    <t>Dreisprung*</t>
  </si>
  <si>
    <t>* keine Punktewertung nach DLV-Nationale Punktewertung vorliegend</t>
  </si>
  <si>
    <t>110mHür</t>
  </si>
  <si>
    <t>100mHür</t>
  </si>
  <si>
    <t xml:space="preserve">männliche </t>
  </si>
  <si>
    <t>Prüflinge</t>
  </si>
  <si>
    <t xml:space="preserve">weibliche </t>
  </si>
  <si>
    <t>Kugel5kg</t>
  </si>
  <si>
    <t>Speer700g</t>
  </si>
  <si>
    <t>Kugel3kg</t>
  </si>
  <si>
    <t>Speer500g</t>
  </si>
  <si>
    <t>Kugel4Kg</t>
  </si>
  <si>
    <t>Diskus1,5kg</t>
  </si>
  <si>
    <t>&gt; 3:18,0</t>
  </si>
  <si>
    <t>&gt; 24,6</t>
  </si>
  <si>
    <t>&lt; 1:35,1</t>
  </si>
  <si>
    <t>&gt; 25,6</t>
  </si>
  <si>
    <t xml:space="preserve">Durchführung des Sportunterrichts in den Jahrgangsstufen 11 und 12. Bekanntmachung des Bayerischen Staatsministeriums für Unterricht und Kultus vom 1. Dezember 2008 Az.: V.6-5 K 7400-3.67 902. KWMBl Nr. 1/2009. </t>
  </si>
  <si>
    <t>Senatsverwaltung für Bildung, Jugend und Wissenschaft.  Leichtathletik - Bewertungstabelle für die praktische Abiturprüfung (LS III) Februar 2016.</t>
  </si>
  <si>
    <t>Verordnung über die Abiturprüfung im Lande Bremen (AP-V): Richtlinie für die Aufgabenstellung und Bewertung der Leistungen in der Abiturprüfung im Fach Sport (ARI Sport) vom 01.08.2016.</t>
  </si>
  <si>
    <t>Ergänzende Bestimmungen für die Abiturprüfung im Land Niedersachsen. Sport. Hrsg. Vom Niedersächsischen Kultusministerium. Hannover 2015</t>
  </si>
  <si>
    <t>Prüfungsanforderungen für die Bewertung der sportpraktischen Leistungen im Rahmen der Fachprüfung Sport im Abitur. Anlage zum Kernlehrplan für das Fach Sport in der gymnasialen Oberstufe (Heft 4734). Herausgegeben vom Ministerium für Schule und Weiterbildung des Landes Nordrhein-Westfalen. Düsseldorf  2016.</t>
  </si>
  <si>
    <t>Pädagogisches Zentrum Rheinland-Pfalz: Sport. Handreichung zum Lehrplan Sport. Grund- und Leistungsfach Jahrgangsstufen 11-13 der gymnasialen Oberstufe (Mainzer Studienstufe). Bad Kreuznach 2000 (Nachdruck 2008)</t>
  </si>
  <si>
    <t>Ministerium für Schule und Berufsbildung des Landes Schleswig-Holstein (Hrsg): Fachanforderungen Sport, Die Abiturprüfung, S. 96. Kiel 2015.</t>
  </si>
  <si>
    <t>BB</t>
  </si>
  <si>
    <t>MV</t>
  </si>
  <si>
    <t>1:02</t>
  </si>
  <si>
    <t>1:11,3</t>
  </si>
  <si>
    <t>2:34,0</t>
  </si>
  <si>
    <t>2:56,0</t>
  </si>
  <si>
    <t>3:19,0</t>
  </si>
  <si>
    <t>4:04,0</t>
  </si>
  <si>
    <t>3:18,0</t>
  </si>
  <si>
    <t>3:47,0</t>
  </si>
  <si>
    <t>10:25,0</t>
  </si>
  <si>
    <t>12:23,0</t>
  </si>
  <si>
    <t>12:20,0</t>
  </si>
  <si>
    <t>14:23,0</t>
  </si>
  <si>
    <t>16:35,0</t>
  </si>
  <si>
    <t>19:39,0</t>
  </si>
  <si>
    <t>3:12,9</t>
  </si>
  <si>
    <t>11:09</t>
  </si>
  <si>
    <t>11:26</t>
  </si>
  <si>
    <t>11:44</t>
  </si>
  <si>
    <t>12:02</t>
  </si>
  <si>
    <t>12:20</t>
  </si>
  <si>
    <t>12:39</t>
  </si>
  <si>
    <t>12:59</t>
  </si>
  <si>
    <t>13:19</t>
  </si>
  <si>
    <t>13:40</t>
  </si>
  <si>
    <t>14:01</t>
  </si>
  <si>
    <t>14:23</t>
  </si>
  <si>
    <t>14:46</t>
  </si>
  <si>
    <t>15:09</t>
  </si>
  <si>
    <t>15:33</t>
  </si>
  <si>
    <t>15:58</t>
  </si>
  <si>
    <t>14:50</t>
  </si>
  <si>
    <t>15:15</t>
  </si>
  <si>
    <t>15:41</t>
  </si>
  <si>
    <t>16:08</t>
  </si>
  <si>
    <t>17:03</t>
  </si>
  <si>
    <t>17:33</t>
  </si>
  <si>
    <t>18:03</t>
  </si>
  <si>
    <t>18:32</t>
  </si>
  <si>
    <t>19:06</t>
  </si>
  <si>
    <t>19:39</t>
  </si>
  <si>
    <t>20:13</t>
  </si>
  <si>
    <t>20:48</t>
  </si>
  <si>
    <t>21:25</t>
  </si>
  <si>
    <t>22:02</t>
  </si>
  <si>
    <t>16:35</t>
  </si>
  <si>
    <t>2:12</t>
  </si>
  <si>
    <t>2:14</t>
  </si>
  <si>
    <t>2:16</t>
  </si>
  <si>
    <t>2:18</t>
  </si>
  <si>
    <t>2:20</t>
  </si>
  <si>
    <t>2:22</t>
  </si>
  <si>
    <t>2:24</t>
  </si>
  <si>
    <t>2:26</t>
  </si>
  <si>
    <t>2:28</t>
  </si>
  <si>
    <t>2:30</t>
  </si>
  <si>
    <t>2:33</t>
  </si>
  <si>
    <t>2:36</t>
  </si>
  <si>
    <t>2:39</t>
  </si>
  <si>
    <t>2:43</t>
  </si>
  <si>
    <t>2:47</t>
  </si>
  <si>
    <t>2:40</t>
  </si>
  <si>
    <t>2:42</t>
  </si>
  <si>
    <t>2:44</t>
  </si>
  <si>
    <t>2:46</t>
  </si>
  <si>
    <t>2:48</t>
  </si>
  <si>
    <t>2:51</t>
  </si>
  <si>
    <t>2:54</t>
  </si>
  <si>
    <t>2:57</t>
  </si>
  <si>
    <t>3:00</t>
  </si>
  <si>
    <t>3:05</t>
  </si>
  <si>
    <t>3:10</t>
  </si>
  <si>
    <t>3:15</t>
  </si>
  <si>
    <t>3:20</t>
  </si>
  <si>
    <t>3:25</t>
  </si>
  <si>
    <t>3:30</t>
  </si>
  <si>
    <t>1:00,8</t>
  </si>
  <si>
    <t>1:01,8</t>
  </si>
  <si>
    <t>1:02,8</t>
  </si>
  <si>
    <t>1:03,8</t>
  </si>
  <si>
    <t>1:06,2</t>
  </si>
  <si>
    <t>1:07,2</t>
  </si>
  <si>
    <t>1:08,6</t>
  </si>
  <si>
    <t>1:06</t>
  </si>
  <si>
    <t>1:07</t>
  </si>
  <si>
    <t>1:08</t>
  </si>
  <si>
    <t>1:09</t>
  </si>
  <si>
    <t>1:10</t>
  </si>
  <si>
    <t>1:11</t>
  </si>
  <si>
    <t>1:13</t>
  </si>
  <si>
    <t>1:15</t>
  </si>
  <si>
    <t>1:17</t>
  </si>
  <si>
    <t>1:19</t>
  </si>
  <si>
    <t>1:21</t>
  </si>
  <si>
    <t>1:24</t>
  </si>
  <si>
    <t>1:27</t>
  </si>
  <si>
    <t>1:30</t>
  </si>
  <si>
    <t>1:33</t>
  </si>
  <si>
    <t>58,0</t>
  </si>
  <si>
    <t>58,9</t>
  </si>
  <si>
    <t>59,8</t>
  </si>
  <si>
    <t>1:00,9</t>
  </si>
  <si>
    <t>1:03,2</t>
  </si>
  <si>
    <t>1:04,5</t>
  </si>
  <si>
    <t>1:06,0</t>
  </si>
  <si>
    <t>1:07,6</t>
  </si>
  <si>
    <t>1:09,4</t>
  </si>
  <si>
    <t>1:13,5</t>
  </si>
  <si>
    <t>1:16,0</t>
  </si>
  <si>
    <t>1:18,8</t>
  </si>
  <si>
    <t>1:22,0</t>
  </si>
  <si>
    <t>3:03</t>
  </si>
  <si>
    <t>3:06</t>
  </si>
  <si>
    <t>3:14</t>
  </si>
  <si>
    <t>3:18</t>
  </si>
  <si>
    <t>3:22</t>
  </si>
  <si>
    <t>3:26</t>
  </si>
  <si>
    <t>3:31</t>
  </si>
  <si>
    <t>3:36</t>
  </si>
  <si>
    <t>3:41</t>
  </si>
  <si>
    <t>3:47</t>
  </si>
  <si>
    <t>3:53</t>
  </si>
  <si>
    <t>4:00</t>
  </si>
  <si>
    <t>11:20</t>
  </si>
  <si>
    <t>11:34</t>
  </si>
  <si>
    <t>11:48</t>
  </si>
  <si>
    <t>12:03</t>
  </si>
  <si>
    <t>12:37</t>
  </si>
  <si>
    <t>12:55</t>
  </si>
  <si>
    <t>13:15</t>
  </si>
  <si>
    <t>13:36</t>
  </si>
  <si>
    <t>13:58</t>
  </si>
  <si>
    <t>14:59</t>
  </si>
  <si>
    <t>15:17</t>
  </si>
  <si>
    <t>15:47</t>
  </si>
  <si>
    <t>16:20</t>
  </si>
  <si>
    <t>1:05,4</t>
  </si>
  <si>
    <t>1:06,3</t>
  </si>
  <si>
    <t>1:11,5</t>
  </si>
  <si>
    <t>1:13,1</t>
  </si>
  <si>
    <t>1:14,9</t>
  </si>
  <si>
    <t>1:16,8</t>
  </si>
  <si>
    <t>1:23,3</t>
  </si>
  <si>
    <t>1:25,8</t>
  </si>
  <si>
    <t>1:28,6</t>
  </si>
  <si>
    <t>1:31,8</t>
  </si>
  <si>
    <t>2:59</t>
  </si>
  <si>
    <t>3:08</t>
  </si>
  <si>
    <t>3:13</t>
  </si>
  <si>
    <t>3:19</t>
  </si>
  <si>
    <t>3:32</t>
  </si>
  <si>
    <t>3:39</t>
  </si>
  <si>
    <t>3:55</t>
  </si>
  <si>
    <t>4:04</t>
  </si>
  <si>
    <t>4:14</t>
  </si>
  <si>
    <t>4:25</t>
  </si>
  <si>
    <t>4:37</t>
  </si>
  <si>
    <t>4:50</t>
  </si>
  <si>
    <t>9:20</t>
  </si>
  <si>
    <t>9:35</t>
  </si>
  <si>
    <t>9:51</t>
  </si>
  <si>
    <t>10:08</t>
  </si>
  <si>
    <t>10:25</t>
  </si>
  <si>
    <t>10:42</t>
  </si>
  <si>
    <t>11:01</t>
  </si>
  <si>
    <t>11:40</t>
  </si>
  <si>
    <t>12:01</t>
  </si>
  <si>
    <t>12:23</t>
  </si>
  <si>
    <t>12:45</t>
  </si>
  <si>
    <t>13:09</t>
  </si>
  <si>
    <t>13:34</t>
  </si>
  <si>
    <t>14:00</t>
  </si>
  <si>
    <t>15:00</t>
  </si>
  <si>
    <t>15:22</t>
  </si>
  <si>
    <t>15:46</t>
  </si>
  <si>
    <t>16:10</t>
  </si>
  <si>
    <t>17:02</t>
  </si>
  <si>
    <t>17:30</t>
  </si>
  <si>
    <t>18:00</t>
  </si>
  <si>
    <t>18:31</t>
  </si>
  <si>
    <t>19:04</t>
  </si>
  <si>
    <t>20:16</t>
  </si>
  <si>
    <t>20:55</t>
  </si>
  <si>
    <t>21:36</t>
  </si>
  <si>
    <t>22:20</t>
  </si>
  <si>
    <t>1:02,1</t>
  </si>
  <si>
    <t>1:05,7</t>
  </si>
  <si>
    <t>1:08,5</t>
  </si>
  <si>
    <t>1:07,0</t>
  </si>
  <si>
    <t>1:12,9</t>
  </si>
  <si>
    <t>1:14,6</t>
  </si>
  <si>
    <t>1:16,2</t>
  </si>
  <si>
    <t>2:16,2</t>
  </si>
  <si>
    <t>2:18,9</t>
  </si>
  <si>
    <t>2:21,3</t>
  </si>
  <si>
    <t>2:24,3</t>
  </si>
  <si>
    <t>2:27,3</t>
  </si>
  <si>
    <t>2:29,9</t>
  </si>
  <si>
    <t>2:33,2</t>
  </si>
  <si>
    <t>2:36,5</t>
  </si>
  <si>
    <t>2:39,5</t>
  </si>
  <si>
    <t>2:43,1</t>
  </si>
  <si>
    <t>2:46,9</t>
  </si>
  <si>
    <t>2:50,5</t>
  </si>
  <si>
    <t>2:54,7</t>
  </si>
  <si>
    <t>2:58,9</t>
  </si>
  <si>
    <t>3:03,1</t>
  </si>
  <si>
    <t>1:04,8</t>
  </si>
  <si>
    <t>1:06,9</t>
  </si>
  <si>
    <t>1:08,1</t>
  </si>
  <si>
    <t>1:09,2</t>
  </si>
  <si>
    <t>1:10,4</t>
  </si>
  <si>
    <t>111,5</t>
  </si>
  <si>
    <t>1:12,8</t>
  </si>
  <si>
    <t>1:14,2</t>
  </si>
  <si>
    <t>1:15,4</t>
  </si>
  <si>
    <t>1:16,9</t>
  </si>
  <si>
    <t>1:18,2</t>
  </si>
  <si>
    <t>1:19,7</t>
  </si>
  <si>
    <t>1:21,4</t>
  </si>
  <si>
    <t>2:32,5</t>
  </si>
  <si>
    <t>2:35,1</t>
  </si>
  <si>
    <t>2:37,7</t>
  </si>
  <si>
    <t>2:40,6</t>
  </si>
  <si>
    <t>2:43,2</t>
  </si>
  <si>
    <t>2:46,1</t>
  </si>
  <si>
    <t>2:49,2</t>
  </si>
  <si>
    <t>2:52,3</t>
  </si>
  <si>
    <t>2:55,5</t>
  </si>
  <si>
    <t>2:59,1</t>
  </si>
  <si>
    <t>3:02,5</t>
  </si>
  <si>
    <t>3:05,9</t>
  </si>
  <si>
    <t>3:10,1</t>
  </si>
  <si>
    <t>3:13,7</t>
  </si>
  <si>
    <t>12:13,8</t>
  </si>
  <si>
    <t>12:26,7</t>
  </si>
  <si>
    <t>12:39,5</t>
  </si>
  <si>
    <t>12:52,3</t>
  </si>
  <si>
    <t>13:06,5</t>
  </si>
  <si>
    <t>13:19,3</t>
  </si>
  <si>
    <t>13:33,4</t>
  </si>
  <si>
    <t>13:50,1</t>
  </si>
  <si>
    <t>14:05,5</t>
  </si>
  <si>
    <t>14:20,9</t>
  </si>
  <si>
    <t>14:38,9</t>
  </si>
  <si>
    <t>14:55,6</t>
  </si>
  <si>
    <t>15:13,5</t>
  </si>
  <si>
    <t>15:32,8</t>
  </si>
  <si>
    <t>15:52,0</t>
  </si>
  <si>
    <t>2:20,0</t>
  </si>
  <si>
    <t>2:22,0</t>
  </si>
  <si>
    <t>2:24,0</t>
  </si>
  <si>
    <t>2:29,0</t>
  </si>
  <si>
    <t>2:36,0</t>
  </si>
  <si>
    <t>2:43,0</t>
  </si>
  <si>
    <t>2:46,5</t>
  </si>
  <si>
    <t>2:54,5</t>
  </si>
  <si>
    <t>2:58,5</t>
  </si>
  <si>
    <t>3:06,5</t>
  </si>
  <si>
    <t>2:32,0</t>
  </si>
  <si>
    <t>2:39,0</t>
  </si>
  <si>
    <t>3:03,0</t>
  </si>
  <si>
    <t>3:06,0</t>
  </si>
  <si>
    <t>3:09,5</t>
  </si>
  <si>
    <t>3:13,5</t>
  </si>
  <si>
    <t>3:17,5</t>
  </si>
  <si>
    <t>3:21,5</t>
  </si>
  <si>
    <t>3:36,5</t>
  </si>
  <si>
    <t>3:53,5</t>
  </si>
  <si>
    <t>4:00,0</t>
  </si>
  <si>
    <t>4:06,5</t>
  </si>
  <si>
    <t>4:13,5</t>
  </si>
  <si>
    <t>3:31,5</t>
  </si>
  <si>
    <t>341,5</t>
  </si>
  <si>
    <t>10:50,0</t>
  </si>
  <si>
    <t>11:02,0</t>
  </si>
  <si>
    <t>11:15,0</t>
  </si>
  <si>
    <t>11:29,0</t>
  </si>
  <si>
    <t>11:44,0</t>
  </si>
  <si>
    <t>12:01,0</t>
  </si>
  <si>
    <t>12:28,0</t>
  </si>
  <si>
    <t>12:45,0</t>
  </si>
  <si>
    <t>13:12,0</t>
  </si>
  <si>
    <t>13:39,0</t>
  </si>
  <si>
    <t>14:06,0</t>
  </si>
  <si>
    <t>14:33,0</t>
  </si>
  <si>
    <t>15:00,0</t>
  </si>
  <si>
    <t>15:27,0</t>
  </si>
  <si>
    <t>15:54,0</t>
  </si>
  <si>
    <t>1:24,0</t>
  </si>
  <si>
    <t>1:27,0</t>
  </si>
  <si>
    <t>2:23,8</t>
  </si>
  <si>
    <t>3:09,3</t>
  </si>
  <si>
    <t>3:15,6</t>
  </si>
  <si>
    <t>3:21,8</t>
  </si>
  <si>
    <t>3:28,0</t>
  </si>
  <si>
    <t>3:35,7</t>
  </si>
  <si>
    <t>3:43,5</t>
  </si>
  <si>
    <t>3:51,2</t>
  </si>
  <si>
    <t>3:59,0</t>
  </si>
  <si>
    <t>4:06,8</t>
  </si>
  <si>
    <t>4:14,5</t>
  </si>
  <si>
    <t>4:22,3</t>
  </si>
  <si>
    <t>4:30,0</t>
  </si>
  <si>
    <t>13:14,6</t>
  </si>
  <si>
    <t>13:36,0</t>
  </si>
  <si>
    <t>13:57,3</t>
  </si>
  <si>
    <t>14:25,7</t>
  </si>
  <si>
    <t>14:54,1</t>
  </si>
  <si>
    <t>15:22,5</t>
  </si>
  <si>
    <t>15:50,8</t>
  </si>
  <si>
    <t>16:26,3</t>
  </si>
  <si>
    <t>17:01,7</t>
  </si>
  <si>
    <t>17:37,1</t>
  </si>
  <si>
    <t>18:12,7</t>
  </si>
  <si>
    <t>18:48,2</t>
  </si>
  <si>
    <t>19:23,6</t>
  </si>
  <si>
    <t>19:59,0</t>
  </si>
  <si>
    <t>20:34,6</t>
  </si>
  <si>
    <t>2:25</t>
  </si>
  <si>
    <t>2:27</t>
  </si>
  <si>
    <t>2:29</t>
  </si>
  <si>
    <t>2:31</t>
  </si>
  <si>
    <t>2:34</t>
  </si>
  <si>
    <t>2:37</t>
  </si>
  <si>
    <t>2:52</t>
  </si>
  <si>
    <t>2:56</t>
  </si>
  <si>
    <t>3:12</t>
  </si>
  <si>
    <t>2:58</t>
  </si>
  <si>
    <t>3:40</t>
  </si>
  <si>
    <t>3:48</t>
  </si>
  <si>
    <t>3:56</t>
  </si>
  <si>
    <t>4:12</t>
  </si>
  <si>
    <t>4:20</t>
  </si>
  <si>
    <t>4:28</t>
  </si>
  <si>
    <t>4:36</t>
  </si>
  <si>
    <t>1:06,4</t>
  </si>
  <si>
    <t>1:07,3</t>
  </si>
  <si>
    <t>1:08,3</t>
  </si>
  <si>
    <t>1:10,6</t>
  </si>
  <si>
    <t>1:12,0</t>
  </si>
  <si>
    <t>1:13,6</t>
  </si>
  <si>
    <t>1:15,3</t>
  </si>
  <si>
    <t>1:17,2</t>
  </si>
  <si>
    <t>1:19,3</t>
  </si>
  <si>
    <t>1:21,6</t>
  </si>
  <si>
    <t>1:24,1</t>
  </si>
  <si>
    <t>1:27,1</t>
  </si>
  <si>
    <t>1:30,7</t>
  </si>
  <si>
    <t>1:35,1</t>
  </si>
  <si>
    <t>1:09,3</t>
  </si>
  <si>
    <t>2:21</t>
  </si>
  <si>
    <t>3:01</t>
  </si>
  <si>
    <t>4:07</t>
  </si>
  <si>
    <t>4:15</t>
  </si>
  <si>
    <t>12:00</t>
  </si>
  <si>
    <t>11:24</t>
  </si>
  <si>
    <t>11:36</t>
  </si>
  <si>
    <t>12:18</t>
  </si>
  <si>
    <t>12:36</t>
  </si>
  <si>
    <t>12:54</t>
  </si>
  <si>
    <t>13:12</t>
  </si>
  <si>
    <t>13:30</t>
  </si>
  <si>
    <t>13:48</t>
  </si>
  <si>
    <t>14:06</t>
  </si>
  <si>
    <t>14:24</t>
  </si>
  <si>
    <t>14:42</t>
  </si>
  <si>
    <t>1:00,5</t>
  </si>
  <si>
    <t>101,4</t>
  </si>
  <si>
    <t>1:02,3</t>
  </si>
  <si>
    <t>1:03,3</t>
  </si>
  <si>
    <t>1:04,4</t>
  </si>
  <si>
    <t>1:08,8</t>
  </si>
  <si>
    <t>1:09,6</t>
  </si>
  <si>
    <t>1:11,2</t>
  </si>
  <si>
    <t>1:12,6</t>
  </si>
  <si>
    <t>1:13,7</t>
  </si>
  <si>
    <t>1:16,1</t>
  </si>
  <si>
    <t>1:06,1</t>
  </si>
  <si>
    <t>1:08,9</t>
  </si>
  <si>
    <t>1:11,9</t>
  </si>
  <si>
    <t>1:15,2</t>
  </si>
  <si>
    <t>1:18,6</t>
  </si>
  <si>
    <t>1:20,6</t>
  </si>
  <si>
    <t>1:22,6</t>
  </si>
  <si>
    <t>1:24,6</t>
  </si>
  <si>
    <t>1:29,3</t>
  </si>
  <si>
    <t>2:33,0</t>
  </si>
  <si>
    <t>2:36,2</t>
  </si>
  <si>
    <t>2:46,8</t>
  </si>
  <si>
    <t>2:54,9</t>
  </si>
  <si>
    <t>3:03,3</t>
  </si>
  <si>
    <t>3:08,0</t>
  </si>
  <si>
    <t>3:18,2</t>
  </si>
  <si>
    <t>3:23,6</t>
  </si>
  <si>
    <t>3:29,4</t>
  </si>
  <si>
    <t>3:35,6</t>
  </si>
  <si>
    <t>7:52,5</t>
  </si>
  <si>
    <t>8:02,5</t>
  </si>
  <si>
    <t>8:13,3</t>
  </si>
  <si>
    <t>8:25,0</t>
  </si>
  <si>
    <t>8:36,7</t>
  </si>
  <si>
    <t>8:49,2</t>
  </si>
  <si>
    <t>9:02,5</t>
  </si>
  <si>
    <t>9:15,0</t>
  </si>
  <si>
    <t>9:29,2</t>
  </si>
  <si>
    <t>9:45,0</t>
  </si>
  <si>
    <t>10:00,8</t>
  </si>
  <si>
    <t>10:17,5</t>
  </si>
  <si>
    <t>10:35,8</t>
  </si>
  <si>
    <t>10:55,0</t>
  </si>
  <si>
    <t>1:08,7</t>
  </si>
  <si>
    <t>2:12,3</t>
  </si>
  <si>
    <t>2:16,$</t>
  </si>
  <si>
    <t>3:06,6</t>
  </si>
  <si>
    <t>2:50,0</t>
  </si>
  <si>
    <t>nach BY</t>
  </si>
  <si>
    <t>nach NW</t>
  </si>
  <si>
    <t>nach RP</t>
  </si>
  <si>
    <t>KMK2005/NRW</t>
  </si>
  <si>
    <t>KMK2005/BY</t>
  </si>
  <si>
    <t>KMK2005/RP</t>
  </si>
  <si>
    <t>Diff 1-15</t>
  </si>
  <si>
    <t>KMK 2005 punktuelle Abweichungen in den Ländern</t>
  </si>
  <si>
    <t>nach NRW</t>
  </si>
  <si>
    <t>EPA 1975</t>
  </si>
  <si>
    <t>EPA2005/BY</t>
  </si>
  <si>
    <t>EPA2005/RP</t>
  </si>
  <si>
    <t>EPA1975</t>
  </si>
  <si>
    <t>EPA1983</t>
  </si>
  <si>
    <t>EPA2005/NRW</t>
  </si>
  <si>
    <t>EPA 2005/NW</t>
  </si>
  <si>
    <t>nach HH/RP</t>
  </si>
  <si>
    <t>EPA2005/HH</t>
  </si>
  <si>
    <t>EPA2005/NS</t>
  </si>
  <si>
    <t>nach NI</t>
  </si>
  <si>
    <t>EPA2005/NW</t>
  </si>
  <si>
    <t>EPA2005BY</t>
  </si>
  <si>
    <t>EPA2005/HH RP</t>
  </si>
  <si>
    <t>bewegungsfeldspezifische Leistung der Leichtathletikprüfung</t>
  </si>
  <si>
    <t>bewegungsfeldübergreifende Leistung</t>
  </si>
  <si>
    <t>bewegungsfeldübergreifende Ausdauerleistung</t>
  </si>
  <si>
    <t xml:space="preserve">EPA2005/BY </t>
  </si>
  <si>
    <t xml:space="preserve">EPA2005/RP </t>
  </si>
  <si>
    <t>Korr.</t>
  </si>
  <si>
    <t>Werte 110m Hürden HH Pkte 1-3 Intervall berichtigt</t>
  </si>
  <si>
    <t>EPA2005/HH/RP</t>
  </si>
  <si>
    <t>linear(Abweichung &lt; 1%)</t>
  </si>
  <si>
    <t>linear mit einf Trendwechsel</t>
  </si>
  <si>
    <t>mehrfacher Trendwechsel</t>
  </si>
  <si>
    <t>fallender Trend 1-15 Pkte</t>
  </si>
  <si>
    <t>steigender Trend  1-15 Pkte</t>
  </si>
  <si>
    <t>EPA 1983/89</t>
  </si>
  <si>
    <t>EPA1983/89</t>
  </si>
  <si>
    <t>KMK2005/HH</t>
  </si>
  <si>
    <t>KMK2005/NW</t>
  </si>
  <si>
    <t>1:30,0</t>
  </si>
  <si>
    <t>1:33,0</t>
  </si>
  <si>
    <t>KMK2005/NI</t>
  </si>
  <si>
    <t>KMK1983/89</t>
  </si>
  <si>
    <t>Schüler (Trend/Intervall)</t>
  </si>
  <si>
    <t>Schülerinnen(Trend/Intervall)</t>
  </si>
  <si>
    <t>EPA2005/NI</t>
  </si>
  <si>
    <t>Weitere Auswertung s. Tabellen und Diagramme "Leichtathletik Normen Auswertung Bundesländer"</t>
  </si>
  <si>
    <t>KMK2005/HH/RP</t>
  </si>
  <si>
    <t>Messreihe orientiert an den KMK-Tabellenwerten (5 Pkte/11 Pkte)</t>
  </si>
  <si>
    <t>s. Berlin</t>
  </si>
  <si>
    <t>Verwaltungsvorschrift des Sächsischen Staatsministeriums für Kultus für die Arbeit an den Sportbetonten Schulen im Freistaat Sachsen (VwV Sportbetonte Schulen) Vom 3. Dezember 2007</t>
  </si>
  <si>
    <t>SN¹</t>
  </si>
  <si>
    <t>Thüringer Schulordnung für die Grundschule, die Regelschule, die Gemeinschaftsschule, das Gymnasium und die Gesamtschule (Thüringer Schulordnung - ThürSchulO -) vom 20. Januar 1994(zuletzt geändert durch Artikel 1 der Verordnung vom 23. Mai 2018)</t>
  </si>
  <si>
    <t>Anmerkung 2 2000m/3000m  Schülerinnen 2005 erste Normwerte, kein Vergleich zu 1983 möglich</t>
  </si>
  <si>
    <t>deren Noteneckwerte 5 bzw 11 mit den KMK-Punkten identisch sind.</t>
  </si>
  <si>
    <t xml:space="preserve">Anmerkung 1  KMK 2005 nennt allein für die Notenpunkte 11 und 5 Leistungswerte, die übrigen Werte enthalten die Wertungstabellen von den Bundesländern, </t>
  </si>
  <si>
    <r>
      <rPr>
        <b/>
        <sz val="12"/>
        <color theme="1"/>
        <rFont val="Times New Roman"/>
        <family val="1"/>
      </rPr>
      <t>Vergleich der Normwerte Leichtathletik   KMK 1983 und KMK 2005</t>
    </r>
    <r>
      <rPr>
        <sz val="12"/>
        <color theme="1"/>
        <rFont val="Times New Roman"/>
        <family val="2"/>
      </rPr>
      <t xml:space="preserve"> (angezeigter Wert gibt die %-Leistung 2005 im Vergleich zu 1983 an)</t>
    </r>
  </si>
  <si>
    <t>Durchschn. ges</t>
  </si>
  <si>
    <t>BW-Trend</t>
  </si>
  <si>
    <t>BW Trend</t>
  </si>
  <si>
    <t>BE Trend</t>
  </si>
  <si>
    <t>BE-Trend</t>
  </si>
  <si>
    <t xml:space="preserve">In der sportpraktischen Abiturprüfung werden die Schüler in ihrer Spezialsportart nach besonderen Normen sowie in einer zweiten Sportart entsprechend den Einheitlichen Prüfungsanforderungen in der Abiturprüfung Sport, </t>
  </si>
  <si>
    <t>Beschluss der Kultusministerkonferenz vom 1. Dezember 1989 in der jeweils geltenden Fassung, geprüft.  Die Prüfung in einer  Individual- und einer Mannschaftssportart ist bindend.</t>
  </si>
  <si>
    <t xml:space="preserve"> KMK 1975</t>
  </si>
  <si>
    <t>Einheitliche Prüfungsanforderungen in der Abiturprüfung Sport. Neuwied: Luchterhand.</t>
  </si>
  <si>
    <t xml:space="preserve"> KMK 1983</t>
  </si>
  <si>
    <t xml:space="preserve"> KMK 1989</t>
  </si>
  <si>
    <t xml:space="preserve"> KMK 2005</t>
  </si>
  <si>
    <t xml:space="preserve"> KMK 2017</t>
  </si>
  <si>
    <t>Einheitliche Prüfungsanforderungen in der Abiturprüfung Sport. Neuwied: Luchterhand. (Normwerte wie 2005)</t>
  </si>
  <si>
    <t>Abiturprüfung Sport in den Bundesländern</t>
  </si>
  <si>
    <t>Baden-Württemberg</t>
  </si>
  <si>
    <t>Ministerium für Kultus, Jugend und Sport. Bewertungskriterien / Wertungstabellen Schwimmen und Leichtathletik für das Fach Sport in den vier Halbjahren der Qualifikationsphase und in der Abiturprüfung 2024</t>
  </si>
  <si>
    <t>Bayern</t>
  </si>
  <si>
    <t>Berlin</t>
  </si>
  <si>
    <t>Brandenburg</t>
  </si>
  <si>
    <t>Hansestadt Bremen</t>
  </si>
  <si>
    <t>Hansestadt Hamburg</t>
  </si>
  <si>
    <t>Hessen</t>
  </si>
  <si>
    <t>Mecklenburg-Vorpommern</t>
  </si>
  <si>
    <t>Niedersachsen</t>
  </si>
  <si>
    <t>NI</t>
  </si>
  <si>
    <t>Nordrhein-Westfalen</t>
  </si>
  <si>
    <t>Rheinland-Pfalz</t>
  </si>
  <si>
    <t>Saarland</t>
  </si>
  <si>
    <t>Sachsen</t>
  </si>
  <si>
    <t>Sachsen-Anhalt</t>
  </si>
  <si>
    <t>Schleswig-Holstein</t>
  </si>
  <si>
    <t>Thüringen</t>
  </si>
  <si>
    <r>
      <t>ST</t>
    </r>
    <r>
      <rPr>
        <b/>
        <sz val="14"/>
        <color theme="1"/>
        <rFont val="Calibri"/>
        <family val="2"/>
      </rPr>
      <t>²</t>
    </r>
  </si>
  <si>
    <t>Sport als Profilfach an Schulen mit sportlichem Schwerpunkt -  (Verordnung über die gymnasiale Oberstufe (Oberstufenverordnung) Vom 3. Dezember 2013, zuletzt geändert durch Verordnung vom 6. März 2019 (GVBl. LSA S. 39)</t>
  </si>
  <si>
    <t xml:space="preserve">ST: es liegen keine Prüfungsanforderungen vor. </t>
  </si>
  <si>
    <t xml:space="preserve">TH: Sport kann nur am Spezialgymnasium für Sport Prüfungsfach sein. </t>
  </si>
  <si>
    <t>Sport Richtlinie für die Aufgabenstellung und Bewertung der Leistungen in der Abiturprüfung. Freie und Hansestadt Hamburg Behörde für Schule und Berufsbildung. Hamburg 2021.</t>
  </si>
  <si>
    <t>Ministerium für Bildung und Kultur Saarland: Gymnasiale Oberstufe Saar (GOS). Allgemeine Prüfungsanforderungen für das Abitur im Neigungsfach Sport (APA Sport). 2019. Stand September 2023</t>
  </si>
  <si>
    <r>
      <t>TH</t>
    </r>
    <r>
      <rPr>
        <b/>
        <vertAlign val="superscript"/>
        <sz val="14"/>
        <color theme="1"/>
        <rFont val="Times New Roman"/>
        <family val="1"/>
      </rPr>
      <t>3</t>
    </r>
  </si>
  <si>
    <t>19::57</t>
  </si>
  <si>
    <t>19::39</t>
  </si>
  <si>
    <t>100m Harden</t>
  </si>
  <si>
    <t xml:space="preserve"> 19:12</t>
  </si>
  <si>
    <t>Kugel 6 kg</t>
  </si>
  <si>
    <t>110 m Hiirden</t>
  </si>
  <si>
    <r>
      <rPr>
        <b/>
        <sz val="16"/>
        <color theme="1"/>
        <rFont val="Times New Roman"/>
        <family val="1"/>
      </rPr>
      <t>Prüfung</t>
    </r>
    <r>
      <rPr>
        <sz val="16"/>
        <color theme="1"/>
        <rFont val="Times New Roman"/>
        <family val="1"/>
      </rPr>
      <t xml:space="preserve"> alsDreikampf (Auswahl aus vier Gruppen Laufen-Springen-Werfen -  3000m</t>
    </r>
  </si>
  <si>
    <t>die auch in der Landesprüfung gewählt werden können (grün markiert) oder nicht möglich sind (gelb markiert)</t>
  </si>
  <si>
    <t xml:space="preserve">Die Tabelle enthält die Prüfungsdisziplinen in der Leichtathletik, die im Land Baden-Württemberg in der Abiturprüfung gewählt werden können. </t>
  </si>
  <si>
    <t xml:space="preserve">Die Tabelle enthält die KMK-Disziplinen aus den einheitlichen Ptrüfungsanforderungen (EPA) in der Sportart Leichtathletik, </t>
  </si>
  <si>
    <t>Tabellenwerte des Landes Baden-Württemberg</t>
  </si>
  <si>
    <t>Tabellenwerte des Landes Berlin</t>
  </si>
  <si>
    <t xml:space="preserve">Die Tabelle enthält die KMK-Disziplinen aus den einheitlichen Ptrüfungsanforderungen (EPA) in der Sportart Leichtathetik, </t>
  </si>
  <si>
    <t xml:space="preserve">Die Tabelle enthält die Prüfungsdisziplinen in der Leichtathletik, die im Land Berlin in der Abiturprüfung gewählt werden können. </t>
  </si>
  <si>
    <r>
      <rPr>
        <b/>
        <sz val="16"/>
        <color theme="1"/>
        <rFont val="Times New Roman"/>
        <family val="1"/>
      </rPr>
      <t>Prüfung</t>
    </r>
    <r>
      <rPr>
        <sz val="16"/>
        <color theme="1"/>
        <rFont val="Times New Roman"/>
        <family val="1"/>
      </rPr>
      <t xml:space="preserve"> als Dreikampf (Laufen, Springen, Werfen)</t>
    </r>
  </si>
  <si>
    <t>BE Ju</t>
  </si>
  <si>
    <t>HH Ju</t>
  </si>
  <si>
    <t>BE Mä</t>
  </si>
  <si>
    <t>HH Mä</t>
  </si>
  <si>
    <t>Tabellenwerte des Landes Hansestadt Bremen</t>
  </si>
  <si>
    <t xml:space="preserve">Die Tabelle enthält die Prüfungsdisziplinen in der Leichtathletik, die im Land Hansestadt Bremen in der Abiturprüfung gewählt werden können. </t>
  </si>
  <si>
    <r>
      <t xml:space="preserve">Der  </t>
    </r>
    <r>
      <rPr>
        <b/>
        <sz val="12"/>
        <color rgb="FFFF0000"/>
        <rFont val="Times New Roman"/>
        <family val="1"/>
      </rPr>
      <t>5000m Lauf</t>
    </r>
    <r>
      <rPr>
        <sz val="12"/>
        <color rgb="FFFF0000"/>
        <rFont val="Times New Roman"/>
        <family val="1"/>
      </rPr>
      <t xml:space="preserve"> </t>
    </r>
    <r>
      <rPr>
        <sz val="12"/>
        <color theme="1"/>
        <rFont val="Times New Roman"/>
        <family val="1"/>
      </rPr>
      <t xml:space="preserve"> ist eine geforderte Ausdauerleistung, die nicht zum Dreikampf gehört.</t>
    </r>
  </si>
  <si>
    <r>
      <rPr>
        <b/>
        <sz val="16"/>
        <color theme="1"/>
        <rFont val="Times New Roman"/>
        <family val="1"/>
      </rPr>
      <t>Prüfung</t>
    </r>
    <r>
      <rPr>
        <sz val="16"/>
        <color theme="1"/>
        <rFont val="Times New Roman"/>
        <family val="1"/>
      </rPr>
      <t xml:space="preserve"> als Dreikampf (Sprint, Sprung, Wurf)</t>
    </r>
  </si>
  <si>
    <t>Tabellenwerte des Landes Hansestadt Hamburg</t>
  </si>
  <si>
    <t xml:space="preserve">Die Tabelle enthält die Prüfungsdisziplinen in der Leichtathletik, die im LandHansestadt Hamburg in der Abiturprüfung gewählt werden können. </t>
  </si>
  <si>
    <t>Tabelle mit den Disziplinen der Einheitlichen Prüfungsanforderungen nach KMK 2005</t>
  </si>
  <si>
    <t>Tabelle des Landes Hansestadt Hamburg 2010</t>
  </si>
  <si>
    <t>Tabellenwerte des Landes Hessen</t>
  </si>
  <si>
    <t xml:space="preserve">Die Tabelle enthält die Prüfungsdisziplinen in der Leichtathletik, die im Land Hessen in der Abiturprüfung gewählt werden können. </t>
  </si>
  <si>
    <t>Tabellenwerte des Landes Niedersachsen</t>
  </si>
  <si>
    <t xml:space="preserve">Die Tabelle enthält die Prüfungsdisziplinen in der Leichtathletik, die im Land Niedersachsen in der Abiturprüfung gewählt werden können. </t>
  </si>
  <si>
    <t>Tabellenwerte des Landes Nordrhein-Westfalen</t>
  </si>
  <si>
    <t xml:space="preserve">Die Tabelle enthält die Prüfungsdisziplinen in der Leichtathletik, die im Land Nordrhein-Westfalen in der Abiturprüfung gewählt werden können. </t>
  </si>
  <si>
    <r>
      <rPr>
        <b/>
        <sz val="16"/>
        <color theme="1"/>
        <rFont val="Times New Roman"/>
        <family val="1"/>
      </rPr>
      <t>Prüfung</t>
    </r>
    <r>
      <rPr>
        <sz val="16"/>
        <color theme="1"/>
        <rFont val="Times New Roman"/>
        <family val="1"/>
      </rPr>
      <t xml:space="preserve"> als Dreikampf (Sprint, Sprung, Wurf) oder 5000m Lauf.</t>
    </r>
  </si>
  <si>
    <t>Tabellenwerte des Landes Rheinland-Pfalz</t>
  </si>
  <si>
    <t xml:space="preserve">Die Tabelle enthält die Prüfungsdisziplinen in der Leichtathletik, die im Land Rheinland-Pfalz in der Abiturprüfung gewählt werden können. </t>
  </si>
  <si>
    <r>
      <rPr>
        <b/>
        <sz val="16"/>
        <color theme="1"/>
        <rFont val="Times New Roman"/>
        <family val="1"/>
      </rPr>
      <t>Prüfung</t>
    </r>
    <r>
      <rPr>
        <sz val="16"/>
        <color theme="1"/>
        <rFont val="Times New Roman"/>
        <family val="1"/>
      </rPr>
      <t xml:space="preserve"> als Vierkampf ( Sprint, Mittel- oder Langstrecke, Sprung, Wurf)</t>
    </r>
  </si>
  <si>
    <t>&gt;01:22,0</t>
  </si>
  <si>
    <t>&gt;16:20:00</t>
  </si>
  <si>
    <t>&lt;12,75</t>
  </si>
  <si>
    <t>&lt;15,00</t>
  </si>
  <si>
    <t>&lt;13,50</t>
  </si>
  <si>
    <t>&lt;23,00</t>
  </si>
  <si>
    <t>&gt;14:00</t>
  </si>
  <si>
    <t>&gt;22:20</t>
  </si>
  <si>
    <t>Tabellenwerte des Landes Saarland</t>
  </si>
  <si>
    <t xml:space="preserve">Die Tabelle enthält die Prüfungsdisziplinen in der Leichtathletik, die im Land Saarland in der Abiturprüfung gewählt werden können. </t>
  </si>
  <si>
    <t>100m Hürden</t>
  </si>
  <si>
    <t>Tabellenwerte des Landes Schleswig-Holstein</t>
  </si>
  <si>
    <t xml:space="preserve">Die Tabelle enthält die Prüfungsdisziplinen in der Leichtathletik, die im Land Schleswig-Holstein in der Abiturprüfung gewählt werden können. </t>
  </si>
  <si>
    <t>Tabellenwerte des Landes Bayern</t>
  </si>
  <si>
    <t xml:space="preserve">Die Tabelle enthält die Prüfungsdisziplinen in der Leichtathletik, die im Land Bayern in der Abiturprüfung gewählt werden können. </t>
  </si>
  <si>
    <t>bewegungsfeldübergreifende Ausdauerleistung (bis 2023)</t>
  </si>
  <si>
    <t>bewegungsfeldübergreifende Leistung (bis 2023)</t>
  </si>
  <si>
    <t>Ausführungsbestimmungen zur Oberstufen- und Abiturverordnung für das Fach Sport und für den sportpraktischen Teil der Abiturprüfung. Erlass vom 11. März 2024.</t>
  </si>
  <si>
    <t>3:02</t>
  </si>
  <si>
    <t>3:07</t>
  </si>
  <si>
    <t>3:33</t>
  </si>
  <si>
    <t>4:24</t>
  </si>
  <si>
    <t>4:34</t>
  </si>
  <si>
    <t>4:45</t>
  </si>
  <si>
    <t>Trend</t>
  </si>
  <si>
    <t>Vgl 1983/2005 in %</t>
  </si>
  <si>
    <r>
      <rPr>
        <b/>
        <sz val="16"/>
        <color theme="1"/>
        <rFont val="Times New Roman"/>
        <family val="1"/>
      </rPr>
      <t>Prüfung</t>
    </r>
    <r>
      <rPr>
        <sz val="16"/>
        <color theme="1"/>
        <rFont val="Times New Roman"/>
        <family val="2"/>
      </rPr>
      <t xml:space="preserve"> als Dreikampf (Drei Disziplinen aus vier Bereichen, eine Technikdemonstration möglich 1: 100m, Hürdenlauf; 2: Stoß/Wurf; 3: Sprung; 4: 800/3000m)</t>
    </r>
  </si>
  <si>
    <t>Jeder Prüfling hat einen Fünfkampf als Ganzes durchzuführen. Die Prüflinge wählen ihren Fünfkampf aus den …Disziplinen: Sprint, Sprung, Wurf/Stoß, Mittel- oder Langstrecke, Disziplin nach Wahl."</t>
  </si>
  <si>
    <t>Für jede Sportartprüfung werden insgesamt maximal 100 Bewertungseinheiten (BE) vergeben. Für das Gesamtergebnis der jeweiligen Sportartprüfung werden die Bewertungseinheiten aus den jeweiligen Prüfbereichen addiert  OAVO).</t>
  </si>
  <si>
    <t>und entsprechend der Tabelle zur Umrechnung von Prozentwerten in Punkte umgerechnet (Anlage 9a zu § 9 Abs. 12 OAVO</t>
  </si>
  <si>
    <t>Oberstufen- und Abiturverordnung (OAVO) (in der jeweils gültigen Fassung)</t>
  </si>
  <si>
    <t>Mehrkampfpkte</t>
  </si>
  <si>
    <t>02:10,00</t>
  </si>
  <si>
    <t>02:12,00</t>
  </si>
  <si>
    <t>02:14,0</t>
  </si>
  <si>
    <t>02:16,0</t>
  </si>
  <si>
    <t>02:18,0</t>
  </si>
  <si>
    <t>02:20,0</t>
  </si>
  <si>
    <t>02:22,3</t>
  </si>
  <si>
    <t>02:24,6</t>
  </si>
  <si>
    <t>02:26,9</t>
  </si>
  <si>
    <t>02:30,2</t>
  </si>
  <si>
    <t>02:32,6</t>
  </si>
  <si>
    <t>02:34,0</t>
  </si>
  <si>
    <t>02:36,7</t>
  </si>
  <si>
    <t>02:39,4</t>
  </si>
  <si>
    <t>02:42,1</t>
  </si>
  <si>
    <t>02:44,8</t>
  </si>
  <si>
    <t>02:47,6</t>
  </si>
  <si>
    <t>02:50,4</t>
  </si>
  <si>
    <t>02:53,2</t>
  </si>
  <si>
    <t>02:56,0</t>
  </si>
  <si>
    <t>02:58,8</t>
  </si>
  <si>
    <t>03:01,6</t>
  </si>
  <si>
    <t>03:04,4</t>
  </si>
  <si>
    <t>03:07,2</t>
  </si>
  <si>
    <t>03:10,0</t>
  </si>
  <si>
    <t>03:12,8</t>
  </si>
  <si>
    <t>03:15,6</t>
  </si>
  <si>
    <t>03:18,4</t>
  </si>
  <si>
    <t>03:21,2</t>
  </si>
  <si>
    <t>03:24,0</t>
  </si>
  <si>
    <r>
      <rPr>
        <sz val="12"/>
        <color theme="1"/>
        <rFont val="Calibri"/>
        <family val="2"/>
      </rPr>
      <t>&lt;</t>
    </r>
    <r>
      <rPr>
        <sz val="12"/>
        <color theme="1"/>
        <rFont val="Times New Roman"/>
        <family val="2"/>
      </rPr>
      <t xml:space="preserve"> 5</t>
    </r>
  </si>
  <si>
    <r>
      <rPr>
        <sz val="12"/>
        <color theme="1"/>
        <rFont val="Calibri"/>
        <family val="2"/>
      </rPr>
      <t>&lt;</t>
    </r>
    <r>
      <rPr>
        <sz val="12"/>
        <color theme="1"/>
        <rFont val="Times New Roman"/>
        <family val="2"/>
      </rPr>
      <t xml:space="preserve"> 15</t>
    </r>
  </si>
  <si>
    <r>
      <rPr>
        <sz val="11"/>
        <color rgb="FF505050"/>
        <rFont val="Calibri"/>
        <family val="2"/>
      </rPr>
      <t>&lt;</t>
    </r>
    <r>
      <rPr>
        <sz val="11"/>
        <color rgb="FF505050"/>
        <rFont val="Robotoregular"/>
      </rPr>
      <t>20</t>
    </r>
  </si>
  <si>
    <t>KMK</t>
  </si>
  <si>
    <r>
      <t>Prüfbereich I: Techniküberprüfung</t>
    </r>
    <r>
      <rPr>
        <sz val="12"/>
        <color theme="1"/>
        <rFont val="Times New Roman"/>
        <family val="1"/>
      </rPr>
      <t xml:space="preserve"> (Hürdenlauf; Weitsprung; Hochsprung; Speerwurf; Kugelstoßen; Diskuswurf</t>
    </r>
    <r>
      <rPr>
        <sz val="16"/>
        <color theme="1"/>
        <rFont val="Times New Roman"/>
        <family val="1"/>
      </rPr>
      <t>)</t>
    </r>
  </si>
  <si>
    <r>
      <t>Prüfbeeich II: Dreikampf aus den Bereichen Lauf</t>
    </r>
    <r>
      <rPr>
        <sz val="12"/>
        <color theme="1"/>
        <rFont val="Times New Roman"/>
        <family val="1"/>
      </rPr>
      <t xml:space="preserve"> (100m, 200m, 400m, 800m, 3000m)</t>
    </r>
    <r>
      <rPr>
        <b/>
        <sz val="12"/>
        <color theme="1"/>
        <rFont val="Times New Roman"/>
        <family val="1"/>
      </rPr>
      <t xml:space="preserve">; </t>
    </r>
    <r>
      <rPr>
        <b/>
        <sz val="16"/>
        <color theme="1"/>
        <rFont val="Times New Roman"/>
        <family val="1"/>
      </rPr>
      <t>Sprung</t>
    </r>
    <r>
      <rPr>
        <b/>
        <sz val="12"/>
        <color theme="1"/>
        <rFont val="Times New Roman"/>
        <family val="1"/>
      </rPr>
      <t xml:space="preserve"> </t>
    </r>
    <r>
      <rPr>
        <sz val="12"/>
        <color theme="1"/>
        <rFont val="Times New Roman"/>
        <family val="1"/>
      </rPr>
      <t>(Hochsprung, Weitsprung)</t>
    </r>
    <r>
      <rPr>
        <b/>
        <sz val="12"/>
        <color theme="1"/>
        <rFont val="Times New Roman"/>
        <family val="1"/>
      </rPr>
      <t xml:space="preserve">; </t>
    </r>
    <r>
      <rPr>
        <b/>
        <sz val="16"/>
        <color theme="1"/>
        <rFont val="Times New Roman"/>
        <family val="1"/>
      </rPr>
      <t xml:space="preserve">Wurf </t>
    </r>
    <r>
      <rPr>
        <sz val="12"/>
        <color theme="1"/>
        <rFont val="Times New Roman"/>
        <family val="1"/>
      </rPr>
      <t>(Kugelstoßen, Diskuswurf, Speerwurf)</t>
    </r>
  </si>
  <si>
    <t>Die Leistung im Dreikampf wird mit maximal 75 BE bewertet. Im Dreikampf werden für jede der drei Disziplinen Mehrkampfpunkte nach den entsprechenden Wertungstabellen</t>
  </si>
  <si>
    <t xml:space="preserve"> (Schülerinnen und Schüler) ermittelt.  Die Summe der Mehrkampfpunkte der drei Disziplinen wird mithilfe der Umrechnungstabelle in Bewertungseinheiten umgewandelt.</t>
  </si>
  <si>
    <t xml:space="preserve">Für jede Sportartprüfung werden insgesamt maximal 100 Bewertungseinheiten (BE) vergeben. Für das Gesamtergebnis der jeweiligen Sportartprüfung werden die Bewertungseinheiten </t>
  </si>
  <si>
    <t>aus den jeweiligen Prüfbereichen addiert und entsprechend der Tabelle zur Umrechnung von Prozentwerten in Punkte umgerechnet (Anlage 9a zu § 9 Abs. 12 OAVO)</t>
  </si>
  <si>
    <t xml:space="preserve">x = Disziplinen der Leichtathletik  in den Einheitlichen Prüfungsanforderungen der KMK und in den Abiturprüfungen der Bundesländer mit Wertungstabellen </t>
  </si>
  <si>
    <r>
      <t xml:space="preserve">Der  </t>
    </r>
    <r>
      <rPr>
        <b/>
        <sz val="14"/>
        <color rgb="FFFF0000"/>
        <rFont val="Times New Roman"/>
        <family val="1"/>
      </rPr>
      <t>5000m Lauf</t>
    </r>
    <r>
      <rPr>
        <sz val="14"/>
        <color rgb="FFFF0000"/>
        <rFont val="Times New Roman"/>
        <family val="1"/>
      </rPr>
      <t xml:space="preserve"> </t>
    </r>
    <r>
      <rPr>
        <sz val="14"/>
        <color theme="1"/>
        <rFont val="Times New Roman"/>
        <family val="1"/>
      </rPr>
      <t xml:space="preserve"> ist eine geforderte Ausdauerleistung, die nicht zum Dreikampf gehört.</t>
    </r>
  </si>
  <si>
    <r>
      <rPr>
        <b/>
        <sz val="12"/>
        <color theme="1"/>
        <rFont val="Times New Roman"/>
        <family val="1"/>
      </rPr>
      <t>Tabelle zur Umrechnung von Prozentwerten in Punkte</t>
    </r>
    <r>
      <rPr>
        <sz val="12"/>
        <color theme="1"/>
        <rFont val="Times New Roman"/>
        <family val="2"/>
      </rPr>
      <t xml:space="preserve">  (Anlage 9a zu § 9 Abs. 12 OAVO)</t>
    </r>
  </si>
  <si>
    <t>Prozent</t>
  </si>
  <si>
    <t>Punkte (KMK)</t>
  </si>
  <si>
    <t>Umrechnung Gesamtpunktzahl Teil I und II (max. 100 Bewertungseinheiten (BE)/Mehrkampfpunkte (MKP) auf</t>
  </si>
  <si>
    <t xml:space="preserve">eine Disziplin </t>
  </si>
  <si>
    <t>den Dreikampf</t>
  </si>
  <si>
    <t>02:22,0</t>
  </si>
  <si>
    <t>02:26,0</t>
  </si>
  <si>
    <t>02:30,0</t>
  </si>
  <si>
    <t>02:38,0</t>
  </si>
  <si>
    <t>02:42,0</t>
  </si>
  <si>
    <t>02:46,0</t>
  </si>
  <si>
    <t>02:50,0</t>
  </si>
  <si>
    <t>02:54,0</t>
  </si>
  <si>
    <t>02:59,0</t>
  </si>
  <si>
    <t>03:04,0</t>
  </si>
  <si>
    <t>03:09,0</t>
  </si>
  <si>
    <t>03:14,0</t>
  </si>
  <si>
    <t>03:19,0</t>
  </si>
  <si>
    <t>03:29,0</t>
  </si>
  <si>
    <t>03:34,0</t>
  </si>
  <si>
    <t>03:40,0</t>
  </si>
  <si>
    <t>03:46,0</t>
  </si>
  <si>
    <t>03:52,0</t>
  </si>
  <si>
    <t>03:58,0</t>
  </si>
  <si>
    <t>04:04,0</t>
  </si>
  <si>
    <t>04:10,0</t>
  </si>
  <si>
    <t>04:16,0</t>
  </si>
  <si>
    <t>04:22,0</t>
  </si>
  <si>
    <t>04:28,0</t>
  </si>
  <si>
    <t>04:34,0</t>
  </si>
  <si>
    <t>04:40,0</t>
  </si>
  <si>
    <t>04:46,0</t>
  </si>
  <si>
    <t>04:52,0</t>
  </si>
  <si>
    <t>Kugelstoß35kg</t>
  </si>
  <si>
    <t>in: Ausführungsbestimmungen … 2024, S. 18</t>
  </si>
  <si>
    <r>
      <t xml:space="preserve">Der  </t>
    </r>
    <r>
      <rPr>
        <b/>
        <sz val="14"/>
        <color rgb="FFFF0000"/>
        <rFont val="Times New Roman"/>
        <family val="1"/>
      </rPr>
      <t>5000m Lauf</t>
    </r>
    <r>
      <rPr>
        <sz val="14"/>
        <color rgb="FFFF0000"/>
        <rFont val="Times New Roman"/>
        <family val="1"/>
      </rPr>
      <t xml:space="preserve"> </t>
    </r>
    <r>
      <rPr>
        <sz val="14"/>
        <color theme="1"/>
        <rFont val="Times New Roman"/>
        <family val="1"/>
      </rPr>
      <t xml:space="preserve"> ist eine geforderte Ausdauerleistung, die den Dreikampf ersetzt oder als geforderte Ausdauerleistung erbracht werden kann.</t>
    </r>
  </si>
  <si>
    <t>Rahmenlehrplan für die gymnasiale Oberstufe Teil c Sport. Senatsverwaltung für Bildung, Jugend und Familie. Berlin 2022.</t>
  </si>
  <si>
    <t>Prüfung (1) als Vier-/Fünfkampf. 1. Eine Mittel- (800/1000m) bzw. Langstrecke (ab 1500m) oder ein Duathlon. 2. Eine Sprungdisziplin. 3. Eine Wurf- oder Stoßdisziplin. 4. oder 5. Mehrkampfteil auch als Technikprüfung möglich.</t>
  </si>
  <si>
    <t>(1) in: Ergänzende Bestimmungen…S. 26</t>
  </si>
  <si>
    <t>Senatsverwaltung für Bildung, Wissenschaft und Forschung. Fachbrief Nr. 3 Sport. Januar 2008.</t>
  </si>
  <si>
    <t>Senatsverwaltung für Bildung, Jugend und Familie Ausführungsvorschriften über schulische Prüfungen (AV Prüfungen) vom 26. Juli 2019.</t>
  </si>
  <si>
    <t>Die zu erreichende Punktzahl im Fünfkampf wird gleichmäßig auf die einzelnen Disziplinen aufgeteilt. In den Sprungdisziplinen ist die Leistung/DLV-Punkte nicht immer genau der benötigten Punktzahl (+- 1-2 Pkte).</t>
  </si>
  <si>
    <t>Kultusministerkonferenz der Länder in der Bundesrepublik Deutschland</t>
  </si>
  <si>
    <t>(identisch mit 2005, Ergänzung im Abschnitt 3.2.5: "Für Schülerinnen und Schüler mit Behinderung…")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</si>
</sst>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
    <numFmt numFmtId="166" formatCode="00.00"/>
    <numFmt numFmtId="167" formatCode="mm&quot;:&quot;ss.0"/>
    <numFmt numFmtId="168" formatCode="0.0%"/>
    <numFmt numFmtId="169" formatCode="[h]:mm:ss;@"/>
    <numFmt numFmtId="170" formatCode="mm:ss.0;@"/>
  </numFmts>
  <fonts count="63">
    <font>
      <sz val="12"/>
      <color theme="1"/>
      <name val="Times New Roman"/>
      <family val="2"/>
    </font>
    <font>
      <sz val="12"/>
      <color theme="1"/>
      <name val="Calibri"/>
      <family val="2"/>
    </font>
    <font>
      <sz val="12"/>
      <color theme="1"/>
      <name val="Calibri"/>
      <family val="2"/>
    </font>
    <font>
      <b/>
      <sz val="12"/>
      <color theme="1"/>
      <name val="Times New Roman"/>
      <family val="1"/>
    </font>
    <font>
      <sz val="10"/>
      <color indexed="12"/>
      <name val="Helv"/>
    </font>
    <font>
      <sz val="10"/>
      <name val="Arial"/>
      <family val="2"/>
    </font>
    <font>
      <sz val="11"/>
      <name val="Arial"/>
      <family val="2"/>
    </font>
    <font>
      <b/>
      <sz val="12"/>
      <name val="Times New Roman"/>
      <family val="1"/>
    </font>
    <font>
      <sz val="12"/>
      <name val="Times New Roman"/>
      <family val="1"/>
    </font>
    <font>
      <sz val="12"/>
      <color indexed="8"/>
      <name val="Times New Roman"/>
      <family val="1"/>
    </font>
    <font>
      <b/>
      <sz val="12"/>
      <color theme="1"/>
      <name val="Calibri"/>
      <family val="2"/>
    </font>
    <font>
      <sz val="12"/>
      <color theme="1"/>
      <name val="Times New Roman"/>
      <family val="1"/>
    </font>
    <font>
      <sz val="8"/>
      <name val="Times New Roman"/>
      <family val="2"/>
    </font>
    <font>
      <sz val="12"/>
      <color theme="1"/>
      <name val="Times New Roman"/>
      <family val="2"/>
    </font>
    <font>
      <sz val="12"/>
      <color rgb="FF000000"/>
      <name val="Times New Roman"/>
      <family val="1"/>
    </font>
    <font>
      <vertAlign val="subscript"/>
      <sz val="12"/>
      <name val="Times New Roman"/>
      <family val="1"/>
    </font>
    <font>
      <vertAlign val="superscript"/>
      <sz val="12"/>
      <name val="Times New Roman"/>
      <family val="1"/>
    </font>
    <font>
      <b/>
      <vertAlign val="subscript"/>
      <sz val="12"/>
      <name val="Times New Roman"/>
      <family val="1"/>
    </font>
    <font>
      <b/>
      <sz val="12"/>
      <color rgb="FF000000"/>
      <name val="Times New Roman"/>
      <family val="1"/>
    </font>
    <font>
      <b/>
      <sz val="16"/>
      <color theme="1"/>
      <name val="Times New Roman"/>
      <family val="1"/>
    </font>
    <font>
      <b/>
      <sz val="11"/>
      <color theme="1"/>
      <name val="Times New Roman"/>
      <family val="1"/>
    </font>
    <font>
      <sz val="11"/>
      <color theme="1"/>
      <name val="Times New Roman"/>
      <family val="1"/>
    </font>
    <font>
      <sz val="11"/>
      <name val="Times New Roman"/>
      <family val="1"/>
    </font>
    <font>
      <sz val="11"/>
      <color rgb="FF000000"/>
      <name val="Times New Roman"/>
      <family val="1"/>
    </font>
    <font>
      <b/>
      <sz val="10"/>
      <color theme="1"/>
      <name val="Times New Roman"/>
      <family val="1"/>
    </font>
    <font>
      <sz val="10"/>
      <color theme="1"/>
      <name val="Times New Roman"/>
      <family val="1"/>
    </font>
    <font>
      <b/>
      <sz val="11"/>
      <name val="Times New Roman"/>
      <family val="1"/>
    </font>
    <font>
      <b/>
      <sz val="11"/>
      <color rgb="FF000000"/>
      <name val="Times New Roman"/>
      <family val="1"/>
    </font>
    <font>
      <sz val="11"/>
      <color indexed="8"/>
      <name val="Times New Roman"/>
      <family val="1"/>
    </font>
    <font>
      <b/>
      <sz val="11"/>
      <color indexed="8"/>
      <name val="Times New Roman"/>
      <family val="1"/>
    </font>
    <font>
      <b/>
      <sz val="11"/>
      <name val="Arial"/>
      <family val="2"/>
    </font>
    <font>
      <sz val="11"/>
      <color theme="1"/>
      <name val="Times New Roman"/>
      <family val="2"/>
    </font>
    <font>
      <b/>
      <sz val="18"/>
      <color theme="1"/>
      <name val="Times New Roman"/>
      <family val="1"/>
    </font>
    <font>
      <sz val="12"/>
      <color rgb="FF000000"/>
      <name val="Times New Roman"/>
      <family val="2"/>
    </font>
    <font>
      <b/>
      <sz val="14"/>
      <color theme="1"/>
      <name val="Times New Roman"/>
      <family val="1"/>
    </font>
    <font>
      <b/>
      <sz val="18"/>
      <color rgb="FF000000"/>
      <name val="Times New Roman"/>
      <family val="1"/>
    </font>
    <font>
      <b/>
      <sz val="14"/>
      <name val="Times New Roman"/>
      <family val="1"/>
    </font>
    <font>
      <u/>
      <sz val="12"/>
      <color theme="10"/>
      <name val="Times New Roman"/>
      <family val="2"/>
    </font>
    <font>
      <sz val="14"/>
      <color theme="1"/>
      <name val="Times New Roman"/>
      <family val="1"/>
    </font>
    <font>
      <b/>
      <sz val="16"/>
      <color theme="1"/>
      <name val="Calibri"/>
      <family val="2"/>
      <scheme val="minor"/>
    </font>
    <font>
      <sz val="14"/>
      <color theme="1"/>
      <name val="Calibri"/>
      <family val="2"/>
      <scheme val="minor"/>
    </font>
    <font>
      <sz val="12"/>
      <color theme="1"/>
      <name val="Calibri"/>
      <family val="2"/>
      <scheme val="minor"/>
    </font>
    <font>
      <b/>
      <sz val="14"/>
      <color theme="1"/>
      <name val="Calibri"/>
      <family val="2"/>
    </font>
    <font>
      <b/>
      <vertAlign val="superscript"/>
      <sz val="14"/>
      <color theme="1"/>
      <name val="Times New Roman"/>
      <family val="1"/>
    </font>
    <font>
      <sz val="12"/>
      <color rgb="FF000000"/>
      <name val="Calibri"/>
      <family val="2"/>
    </font>
    <font>
      <sz val="16"/>
      <name val="Arial"/>
      <family val="2"/>
    </font>
    <font>
      <sz val="16"/>
      <name val="Times New Roman"/>
      <family val="1"/>
    </font>
    <font>
      <sz val="16"/>
      <color theme="1"/>
      <name val="Times New Roman"/>
      <family val="1"/>
    </font>
    <font>
      <sz val="16"/>
      <color theme="1"/>
      <name val="Times New Roman"/>
      <family val="2"/>
    </font>
    <font>
      <b/>
      <sz val="12"/>
      <color rgb="FFFF0000"/>
      <name val="Times New Roman"/>
      <family val="1"/>
    </font>
    <font>
      <sz val="12"/>
      <color rgb="FFFF0000"/>
      <name val="Times New Roman"/>
      <family val="1"/>
    </font>
    <font>
      <sz val="14"/>
      <color theme="1"/>
      <name val="Times New Roman"/>
      <family val="2"/>
    </font>
    <font>
      <sz val="11"/>
      <color rgb="FF505050"/>
      <name val="Robotoregular"/>
    </font>
    <font>
      <sz val="9"/>
      <name val="Arial"/>
      <family val="2"/>
    </font>
    <font>
      <sz val="11"/>
      <color rgb="FF505050"/>
      <name val="Calibri"/>
      <family val="2"/>
    </font>
    <font>
      <sz val="11"/>
      <color rgb="FF505050"/>
      <name val="Robotoregular"/>
      <family val="2"/>
    </font>
    <font>
      <sz val="14"/>
      <name val="Times New Roman"/>
      <family val="1"/>
    </font>
    <font>
      <b/>
      <sz val="14"/>
      <color rgb="FFFF0000"/>
      <name val="Times New Roman"/>
      <family val="1"/>
    </font>
    <font>
      <sz val="14"/>
      <color rgb="FFFF0000"/>
      <name val="Times New Roman"/>
      <family val="1"/>
    </font>
    <font>
      <b/>
      <sz val="12"/>
      <color theme="1"/>
      <name val="Times New Roman"/>
      <family val="2"/>
    </font>
    <font>
      <b/>
      <sz val="11"/>
      <color rgb="FF505050"/>
      <name val="Robotoregular"/>
    </font>
    <font>
      <b/>
      <sz val="20"/>
      <color theme="1"/>
      <name val="Times New Roman"/>
      <family val="1"/>
    </font>
    <font>
      <sz val="20"/>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00B0F0"/>
        <bgColor indexed="64"/>
      </patternFill>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s>
  <cellStyleXfs count="5">
    <xf numFmtId="0" fontId="0" fillId="0" borderId="0"/>
    <xf numFmtId="1" fontId="4" fillId="0" borderId="1"/>
    <xf numFmtId="0" fontId="5" fillId="0" borderId="0"/>
    <xf numFmtId="0" fontId="13" fillId="0" borderId="0"/>
    <xf numFmtId="0" fontId="37" fillId="0" borderId="0" applyNumberFormat="0" applyFill="0" applyBorder="0" applyAlignment="0" applyProtection="0"/>
  </cellStyleXfs>
  <cellXfs count="628">
    <xf numFmtId="0" fontId="0" fillId="0" borderId="0" xfId="0"/>
    <xf numFmtId="0" fontId="0" fillId="0" borderId="0" xfId="0"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0" fillId="0" borderId="1" xfId="0" applyBorder="1"/>
    <xf numFmtId="164" fontId="0" fillId="0" borderId="1" xfId="0" applyNumberFormat="1" applyBorder="1" applyAlignment="1">
      <alignment horizontal="center"/>
    </xf>
    <xf numFmtId="47" fontId="0" fillId="0" borderId="1" xfId="0" applyNumberFormat="1" applyBorder="1" applyAlignment="1">
      <alignment horizontal="center"/>
    </xf>
    <xf numFmtId="20" fontId="0" fillId="0" borderId="1" xfId="0" applyNumberFormat="1" applyBorder="1" applyAlignment="1">
      <alignment horizontal="center"/>
    </xf>
    <xf numFmtId="46" fontId="0" fillId="0" borderId="1" xfId="0" applyNumberFormat="1" applyBorder="1" applyAlignment="1">
      <alignment horizontal="center"/>
    </xf>
    <xf numFmtId="0" fontId="3" fillId="0" borderId="1" xfId="0" applyFont="1" applyBorder="1" applyAlignment="1">
      <alignment horizontal="center"/>
    </xf>
    <xf numFmtId="0" fontId="5" fillId="0" borderId="0" xfId="2"/>
    <xf numFmtId="0" fontId="6" fillId="0" borderId="0" xfId="2" applyFont="1"/>
    <xf numFmtId="0" fontId="8" fillId="0" borderId="0" xfId="2" applyFont="1"/>
    <xf numFmtId="0" fontId="9" fillId="2" borderId="1" xfId="2" applyFont="1" applyFill="1" applyBorder="1" applyAlignment="1">
      <alignment horizontal="center" wrapText="1"/>
    </xf>
    <xf numFmtId="20" fontId="8" fillId="2" borderId="1" xfId="2" applyNumberFormat="1" applyFont="1" applyFill="1" applyBorder="1" applyAlignment="1">
      <alignment horizontal="center"/>
    </xf>
    <xf numFmtId="47" fontId="8" fillId="0" borderId="0" xfId="2" applyNumberFormat="1" applyFont="1" applyAlignment="1">
      <alignment wrapText="1"/>
    </xf>
    <xf numFmtId="0" fontId="7" fillId="0" borderId="1" xfId="2" applyFont="1" applyBorder="1" applyAlignment="1">
      <alignment horizontal="center"/>
    </xf>
    <xf numFmtId="0" fontId="9" fillId="2" borderId="1" xfId="0" applyFont="1" applyFill="1" applyBorder="1" applyAlignment="1">
      <alignment horizontal="center" wrapText="1"/>
    </xf>
    <xf numFmtId="0" fontId="3" fillId="0" borderId="0" xfId="0" applyFont="1"/>
    <xf numFmtId="0" fontId="0" fillId="0" borderId="2" xfId="0" applyBorder="1" applyAlignment="1">
      <alignment horizontal="center"/>
    </xf>
    <xf numFmtId="164" fontId="0" fillId="0" borderId="2" xfId="0" applyNumberFormat="1" applyBorder="1" applyAlignment="1">
      <alignment horizontal="center"/>
    </xf>
    <xf numFmtId="47" fontId="0" fillId="0" borderId="2" xfId="0" applyNumberFormat="1" applyBorder="1" applyAlignment="1">
      <alignment horizontal="center"/>
    </xf>
    <xf numFmtId="2" fontId="0" fillId="0" borderId="2" xfId="0" applyNumberFormat="1" applyBorder="1" applyAlignment="1">
      <alignment horizontal="center"/>
    </xf>
    <xf numFmtId="0" fontId="3" fillId="0" borderId="1" xfId="0" applyFont="1" applyBorder="1"/>
    <xf numFmtId="47" fontId="0" fillId="0" borderId="0" xfId="0" applyNumberFormat="1" applyAlignment="1">
      <alignment horizontal="center"/>
    </xf>
    <xf numFmtId="20" fontId="0" fillId="0" borderId="0" xfId="0" applyNumberFormat="1" applyAlignment="1">
      <alignment horizontal="center"/>
    </xf>
    <xf numFmtId="0" fontId="10" fillId="0" borderId="1" xfId="0" applyFont="1" applyBorder="1" applyAlignment="1">
      <alignment horizontal="center"/>
    </xf>
    <xf numFmtId="1" fontId="0" fillId="0" borderId="0" xfId="0" applyNumberFormat="1" applyAlignment="1">
      <alignment horizontal="center"/>
    </xf>
    <xf numFmtId="2" fontId="0" fillId="0" borderId="0" xfId="0" applyNumberFormat="1" applyAlignment="1">
      <alignment horizont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46" fontId="0" fillId="0" borderId="0" xfId="0" applyNumberFormat="1" applyAlignment="1">
      <alignment horizontal="center"/>
    </xf>
    <xf numFmtId="0" fontId="0" fillId="0" borderId="0" xfId="0" applyAlignment="1">
      <alignment horizontal="left"/>
    </xf>
    <xf numFmtId="164" fontId="0" fillId="0" borderId="0" xfId="0" applyNumberFormat="1" applyAlignment="1">
      <alignment horizontal="center"/>
    </xf>
    <xf numFmtId="2" fontId="0" fillId="0" borderId="1" xfId="0" applyNumberFormat="1" applyBorder="1"/>
    <xf numFmtId="0" fontId="3" fillId="0" borderId="0" xfId="0" applyFont="1" applyAlignment="1">
      <alignment horizontal="center"/>
    </xf>
    <xf numFmtId="0" fontId="3" fillId="0" borderId="3" xfId="0" applyFont="1" applyBorder="1"/>
    <xf numFmtId="0" fontId="3" fillId="0" borderId="4" xfId="0" applyFont="1" applyBorder="1" applyAlignment="1">
      <alignment horizontal="center"/>
    </xf>
    <xf numFmtId="0" fontId="7" fillId="0" borderId="1" xfId="2" applyFont="1" applyBorder="1"/>
    <xf numFmtId="0" fontId="0" fillId="0" borderId="0" xfId="0" applyAlignment="1">
      <alignment horizontal="center" wrapText="1"/>
    </xf>
    <xf numFmtId="0" fontId="3" fillId="0" borderId="1" xfId="3" applyFont="1" applyBorder="1" applyAlignment="1">
      <alignment horizontal="center"/>
    </xf>
    <xf numFmtId="0" fontId="3" fillId="0" borderId="0" xfId="3" applyFont="1" applyAlignment="1">
      <alignment horizontal="center"/>
    </xf>
    <xf numFmtId="0" fontId="13" fillId="0" borderId="0" xfId="3"/>
    <xf numFmtId="0" fontId="13" fillId="0" borderId="0" xfId="3" applyAlignment="1">
      <alignment horizontal="center"/>
    </xf>
    <xf numFmtId="0" fontId="13" fillId="2" borderId="0" xfId="3" applyFill="1" applyAlignment="1">
      <alignment horizontal="center"/>
    </xf>
    <xf numFmtId="0" fontId="14" fillId="0" borderId="0" xfId="2" applyFont="1" applyAlignment="1">
      <alignment horizontal="center"/>
    </xf>
    <xf numFmtId="0" fontId="8" fillId="0" borderId="1" xfId="2" applyFont="1" applyBorder="1" applyAlignment="1">
      <alignment horizontal="center" vertical="center" readingOrder="1"/>
    </xf>
    <xf numFmtId="164" fontId="8" fillId="0" borderId="1" xfId="2" applyNumberFormat="1" applyFont="1" applyBorder="1" applyAlignment="1">
      <alignment horizontal="center" vertical="center" readingOrder="1"/>
    </xf>
    <xf numFmtId="2" fontId="8" fillId="0" borderId="1" xfId="2" applyNumberFormat="1" applyFont="1" applyBorder="1" applyAlignment="1">
      <alignment horizontal="center" vertical="center" readingOrder="1"/>
    </xf>
    <xf numFmtId="2" fontId="16" fillId="0" borderId="1" xfId="2" applyNumberFormat="1" applyFont="1" applyBorder="1" applyAlignment="1">
      <alignment horizontal="center" vertical="center" readingOrder="1"/>
    </xf>
    <xf numFmtId="164" fontId="8"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47" fontId="8" fillId="0" borderId="1" xfId="2" applyNumberFormat="1" applyFont="1" applyBorder="1" applyAlignment="1">
      <alignment horizontal="center" vertical="center" wrapText="1"/>
    </xf>
    <xf numFmtId="2" fontId="8" fillId="0" borderId="1" xfId="2" applyNumberFormat="1" applyFont="1" applyBorder="1" applyAlignment="1">
      <alignment horizontal="center" vertical="center" wrapText="1"/>
    </xf>
    <xf numFmtId="0" fontId="14" fillId="0" borderId="1" xfId="2" applyFont="1" applyBorder="1" applyAlignment="1">
      <alignment horizontal="center"/>
    </xf>
    <xf numFmtId="1" fontId="8" fillId="0" borderId="1" xfId="2" applyNumberFormat="1" applyFont="1" applyBorder="1" applyAlignment="1">
      <alignment horizontal="center" vertical="center" wrapText="1"/>
    </xf>
    <xf numFmtId="164" fontId="14" fillId="0" borderId="1" xfId="2" applyNumberFormat="1" applyFont="1" applyBorder="1" applyAlignment="1">
      <alignment horizontal="center" vertical="top" wrapText="1"/>
    </xf>
    <xf numFmtId="2" fontId="14" fillId="0" borderId="1" xfId="2" applyNumberFormat="1" applyFont="1" applyBorder="1" applyAlignment="1">
      <alignment horizontal="center" vertical="center" wrapText="1"/>
    </xf>
    <xf numFmtId="165" fontId="8" fillId="0" borderId="1" xfId="2" applyNumberFormat="1" applyFont="1" applyBorder="1" applyAlignment="1">
      <alignment horizontal="center" vertical="center" wrapText="1"/>
    </xf>
    <xf numFmtId="2" fontId="8" fillId="0" borderId="1" xfId="2" applyNumberFormat="1" applyFont="1" applyBorder="1" applyAlignment="1">
      <alignment horizontal="center" vertical="top" wrapText="1"/>
    </xf>
    <xf numFmtId="164" fontId="8" fillId="0" borderId="1" xfId="2" applyNumberFormat="1" applyFont="1" applyBorder="1" applyAlignment="1">
      <alignment horizontal="center" vertical="top" wrapText="1"/>
    </xf>
    <xf numFmtId="0" fontId="8" fillId="0" borderId="1" xfId="2" applyFont="1" applyBorder="1" applyAlignment="1">
      <alignment horizontal="center" vertical="top" wrapText="1"/>
    </xf>
    <xf numFmtId="1" fontId="8" fillId="0" borderId="1" xfId="2" applyNumberFormat="1" applyFont="1" applyBorder="1" applyAlignment="1">
      <alignment horizontal="center" vertical="top" wrapText="1"/>
    </xf>
    <xf numFmtId="0" fontId="14" fillId="0" borderId="1" xfId="2" applyFont="1" applyBorder="1" applyAlignment="1">
      <alignment horizontal="center" vertical="center"/>
    </xf>
    <xf numFmtId="166" fontId="8" fillId="0" borderId="1" xfId="2" applyNumberFormat="1" applyFont="1" applyBorder="1" applyAlignment="1">
      <alignment horizontal="center" vertical="center" wrapText="1"/>
    </xf>
    <xf numFmtId="0" fontId="14" fillId="0" borderId="1" xfId="2" applyFont="1" applyBorder="1" applyAlignment="1">
      <alignment horizontal="center" vertical="top" wrapText="1"/>
    </xf>
    <xf numFmtId="164" fontId="8" fillId="0" borderId="1" xfId="2" applyNumberFormat="1" applyFont="1" applyBorder="1" applyAlignment="1">
      <alignment horizontal="center" vertical="center" wrapText="1" readingOrder="1"/>
    </xf>
    <xf numFmtId="0" fontId="8" fillId="0" borderId="1" xfId="2" applyFont="1" applyBorder="1" applyAlignment="1">
      <alignment horizontal="center" vertical="center" wrapText="1" readingOrder="1"/>
    </xf>
    <xf numFmtId="164" fontId="14" fillId="0" borderId="1" xfId="2" applyNumberFormat="1" applyFont="1" applyBorder="1" applyAlignment="1">
      <alignment horizontal="center" vertical="center" wrapText="1" readingOrder="1"/>
    </xf>
    <xf numFmtId="2" fontId="8" fillId="0" borderId="1" xfId="2" applyNumberFormat="1" applyFont="1" applyBorder="1" applyAlignment="1">
      <alignment horizontal="center" vertical="center" wrapText="1" readingOrder="1"/>
    </xf>
    <xf numFmtId="1" fontId="8" fillId="0" borderId="1" xfId="2" applyNumberFormat="1" applyFont="1" applyBorder="1" applyAlignment="1">
      <alignment horizontal="center" vertical="center" wrapText="1" readingOrder="1"/>
    </xf>
    <xf numFmtId="0" fontId="14" fillId="0" borderId="1" xfId="2" applyFont="1" applyBorder="1" applyAlignment="1">
      <alignment horizontal="center" vertical="center" wrapText="1" readingOrder="1"/>
    </xf>
    <xf numFmtId="166" fontId="8" fillId="0" borderId="1" xfId="2" applyNumberFormat="1" applyFont="1" applyBorder="1" applyAlignment="1">
      <alignment horizontal="center" vertical="center" wrapText="1" readingOrder="1"/>
    </xf>
    <xf numFmtId="0" fontId="14" fillId="0" borderId="1" xfId="2" applyFont="1" applyBorder="1" applyAlignment="1">
      <alignment horizontal="center" vertical="center" wrapText="1"/>
    </xf>
    <xf numFmtId="167" fontId="14" fillId="0" borderId="1" xfId="2" applyNumberFormat="1" applyFont="1" applyBorder="1" applyAlignment="1">
      <alignment horizontal="center" vertical="center" wrapText="1"/>
    </xf>
    <xf numFmtId="166" fontId="14" fillId="0" borderId="1" xfId="2" applyNumberFormat="1" applyFont="1" applyBorder="1" applyAlignment="1">
      <alignment horizontal="center" vertical="center" wrapText="1"/>
    </xf>
    <xf numFmtId="164" fontId="14" fillId="0" borderId="1" xfId="2" applyNumberFormat="1" applyFont="1" applyBorder="1" applyAlignment="1">
      <alignment horizontal="center" vertical="center" wrapText="1"/>
    </xf>
    <xf numFmtId="47" fontId="8" fillId="0" borderId="1" xfId="2" applyNumberFormat="1" applyFont="1" applyBorder="1" applyAlignment="1">
      <alignment horizontal="center" vertical="center" wrapText="1" readingOrder="1"/>
    </xf>
    <xf numFmtId="0" fontId="3" fillId="2" borderId="1" xfId="3" applyFont="1" applyFill="1" applyBorder="1" applyAlignment="1">
      <alignment horizontal="center"/>
    </xf>
    <xf numFmtId="20" fontId="8" fillId="0" borderId="1" xfId="2" applyNumberFormat="1" applyFont="1" applyBorder="1" applyAlignment="1">
      <alignment horizontal="center" vertical="center" wrapText="1"/>
    </xf>
    <xf numFmtId="0" fontId="13" fillId="0" borderId="0" xfId="3" applyAlignment="1">
      <alignment horizontal="center" vertical="center"/>
    </xf>
    <xf numFmtId="1" fontId="0" fillId="0" borderId="1" xfId="0" applyNumberFormat="1" applyBorder="1" applyAlignment="1">
      <alignment horizontal="center"/>
    </xf>
    <xf numFmtId="164" fontId="7" fillId="0" borderId="1" xfId="2" applyNumberFormat="1" applyFont="1" applyBorder="1" applyAlignment="1">
      <alignment horizontal="center" vertical="center" readingOrder="1"/>
    </xf>
    <xf numFmtId="0" fontId="7" fillId="0" borderId="1" xfId="2" applyFont="1" applyBorder="1" applyAlignment="1">
      <alignment horizontal="center" vertical="center" readingOrder="1"/>
    </xf>
    <xf numFmtId="2" fontId="7" fillId="0" borderId="1" xfId="2" applyNumberFormat="1" applyFont="1" applyBorder="1" applyAlignment="1">
      <alignment horizontal="center" vertical="center" readingOrder="1"/>
    </xf>
    <xf numFmtId="2" fontId="18" fillId="0" borderId="1" xfId="2" applyNumberFormat="1" applyFont="1" applyBorder="1" applyAlignment="1">
      <alignment horizontal="center" vertical="center"/>
    </xf>
    <xf numFmtId="167" fontId="18" fillId="0" borderId="1" xfId="2" applyNumberFormat="1" applyFont="1" applyBorder="1" applyAlignment="1">
      <alignment horizontal="center" vertical="center"/>
    </xf>
    <xf numFmtId="2" fontId="18" fillId="0" borderId="1" xfId="2" applyNumberFormat="1" applyFont="1" applyBorder="1" applyAlignment="1">
      <alignment horizontal="center" vertical="center" wrapText="1"/>
    </xf>
    <xf numFmtId="0" fontId="0" fillId="0" borderId="1" xfId="0" applyBorder="1" applyAlignment="1">
      <alignment horizontal="left"/>
    </xf>
    <xf numFmtId="0" fontId="0" fillId="0" borderId="6" xfId="0" applyBorder="1" applyAlignment="1">
      <alignment horizontal="left"/>
    </xf>
    <xf numFmtId="0" fontId="0" fillId="0" borderId="6" xfId="0" applyBorder="1"/>
    <xf numFmtId="0" fontId="0" fillId="0" borderId="1" xfId="0" applyBorder="1" applyAlignment="1">
      <alignment horizontal="right" vertical="top"/>
    </xf>
    <xf numFmtId="1" fontId="0" fillId="0" borderId="3" xfId="0" applyNumberFormat="1" applyBorder="1" applyAlignment="1">
      <alignment horizontal="center"/>
    </xf>
    <xf numFmtId="1" fontId="0" fillId="0" borderId="7" xfId="0" applyNumberFormat="1" applyBorder="1" applyAlignment="1">
      <alignment horizontal="center"/>
    </xf>
    <xf numFmtId="1" fontId="0" fillId="0" borderId="4" xfId="0" applyNumberFormat="1" applyBorder="1" applyAlignment="1">
      <alignment horizontal="center"/>
    </xf>
    <xf numFmtId="0" fontId="19" fillId="0" borderId="0" xfId="0" applyFont="1"/>
    <xf numFmtId="0" fontId="11" fillId="0" borderId="0" xfId="0" applyFont="1"/>
    <xf numFmtId="0" fontId="11" fillId="0" borderId="0" xfId="3" applyFont="1"/>
    <xf numFmtId="2" fontId="14" fillId="0" borderId="5" xfId="2" applyNumberFormat="1" applyFont="1" applyBorder="1" applyAlignment="1">
      <alignment horizontal="center" vertical="center"/>
    </xf>
    <xf numFmtId="0" fontId="13" fillId="0" borderId="0" xfId="3" applyAlignment="1">
      <alignment wrapText="1"/>
    </xf>
    <xf numFmtId="0" fontId="20" fillId="0" borderId="0" xfId="3" applyFont="1" applyAlignment="1">
      <alignment horizontal="right"/>
    </xf>
    <xf numFmtId="0" fontId="20" fillId="0" borderId="1" xfId="3" applyFont="1" applyBorder="1" applyAlignment="1">
      <alignment horizontal="center"/>
    </xf>
    <xf numFmtId="0" fontId="21" fillId="0" borderId="0" xfId="3" applyFont="1" applyAlignment="1">
      <alignment horizontal="right"/>
    </xf>
    <xf numFmtId="0" fontId="21" fillId="0" borderId="1" xfId="3" applyFont="1" applyBorder="1" applyAlignment="1">
      <alignment horizontal="center"/>
    </xf>
    <xf numFmtId="164" fontId="22" fillId="0" borderId="1" xfId="2" applyNumberFormat="1" applyFont="1" applyBorder="1" applyAlignment="1">
      <alignment horizontal="center" vertical="center" wrapText="1"/>
    </xf>
    <xf numFmtId="0" fontId="22" fillId="0" borderId="1" xfId="2" applyFont="1" applyBorder="1" applyAlignment="1">
      <alignment horizontal="center" vertical="center" wrapText="1"/>
    </xf>
    <xf numFmtId="2" fontId="22" fillId="0" borderId="1" xfId="2" applyNumberFormat="1" applyFont="1" applyBorder="1" applyAlignment="1">
      <alignment horizontal="center" vertical="center" wrapText="1"/>
    </xf>
    <xf numFmtId="164" fontId="23" fillId="0" borderId="1" xfId="2" applyNumberFormat="1" applyFont="1" applyBorder="1" applyAlignment="1">
      <alignment horizontal="center" vertical="top" wrapText="1"/>
    </xf>
    <xf numFmtId="2" fontId="23" fillId="0" borderId="1" xfId="2" applyNumberFormat="1" applyFont="1" applyBorder="1" applyAlignment="1">
      <alignment horizontal="center" vertical="center" wrapText="1"/>
    </xf>
    <xf numFmtId="2" fontId="22" fillId="0" borderId="1" xfId="2" applyNumberFormat="1" applyFont="1" applyBorder="1" applyAlignment="1">
      <alignment horizontal="center" vertical="top" wrapText="1"/>
    </xf>
    <xf numFmtId="164" fontId="22" fillId="0" borderId="1" xfId="2" applyNumberFormat="1" applyFont="1" applyBorder="1" applyAlignment="1">
      <alignment horizontal="center" vertical="top" wrapText="1"/>
    </xf>
    <xf numFmtId="0" fontId="22" fillId="0" borderId="1" xfId="2" applyFont="1" applyBorder="1" applyAlignment="1">
      <alignment horizontal="center" vertical="top" wrapText="1"/>
    </xf>
    <xf numFmtId="166" fontId="22" fillId="0" borderId="1" xfId="2" applyNumberFormat="1" applyFont="1" applyBorder="1" applyAlignment="1">
      <alignment horizontal="center" vertical="center" wrapText="1"/>
    </xf>
    <xf numFmtId="165" fontId="22" fillId="0" borderId="1" xfId="2" applyNumberFormat="1" applyFont="1" applyBorder="1" applyAlignment="1">
      <alignment horizontal="center" vertical="center" wrapText="1"/>
    </xf>
    <xf numFmtId="164" fontId="22" fillId="0" borderId="1" xfId="2" applyNumberFormat="1" applyFont="1" applyBorder="1" applyAlignment="1">
      <alignment horizontal="center" vertical="center" wrapText="1" readingOrder="1"/>
    </xf>
    <xf numFmtId="0" fontId="22" fillId="0" borderId="1" xfId="2" applyFont="1" applyBorder="1" applyAlignment="1">
      <alignment horizontal="center" vertical="center" wrapText="1" readingOrder="1"/>
    </xf>
    <xf numFmtId="164" fontId="23" fillId="0" borderId="1" xfId="2" applyNumberFormat="1" applyFont="1" applyBorder="1" applyAlignment="1">
      <alignment horizontal="center" vertical="center" wrapText="1" readingOrder="1"/>
    </xf>
    <xf numFmtId="2" fontId="22" fillId="0" borderId="1" xfId="2" applyNumberFormat="1" applyFont="1" applyBorder="1" applyAlignment="1">
      <alignment horizontal="center" vertical="center" wrapText="1" readingOrder="1"/>
    </xf>
    <xf numFmtId="0" fontId="21" fillId="0" borderId="0" xfId="3" applyFont="1" applyAlignment="1">
      <alignment horizontal="center"/>
    </xf>
    <xf numFmtId="20" fontId="21" fillId="0" borderId="0" xfId="3" applyNumberFormat="1" applyFont="1" applyAlignment="1">
      <alignment horizontal="center"/>
    </xf>
    <xf numFmtId="0" fontId="23" fillId="0" borderId="1" xfId="2" applyFont="1" applyBorder="1" applyAlignment="1">
      <alignment horizontal="center" vertical="center" wrapText="1"/>
    </xf>
    <xf numFmtId="166" fontId="23" fillId="0" borderId="1" xfId="2" applyNumberFormat="1" applyFont="1" applyBorder="1" applyAlignment="1">
      <alignment horizontal="center" vertical="center" wrapText="1"/>
    </xf>
    <xf numFmtId="164" fontId="23" fillId="0" borderId="1" xfId="2" applyNumberFormat="1" applyFont="1" applyBorder="1" applyAlignment="1">
      <alignment horizontal="center" vertical="center" wrapText="1"/>
    </xf>
    <xf numFmtId="20" fontId="21" fillId="0" borderId="1" xfId="3" applyNumberFormat="1" applyFont="1" applyBorder="1" applyAlignment="1">
      <alignment horizontal="center"/>
    </xf>
    <xf numFmtId="0" fontId="23" fillId="0" borderId="1" xfId="2" applyFont="1" applyBorder="1" applyAlignment="1">
      <alignment horizontal="center" vertical="top" wrapText="1"/>
    </xf>
    <xf numFmtId="0" fontId="21" fillId="0" borderId="1" xfId="3" applyFont="1" applyBorder="1"/>
    <xf numFmtId="166" fontId="22" fillId="0" borderId="1" xfId="2" applyNumberFormat="1" applyFont="1" applyBorder="1" applyAlignment="1">
      <alignment horizontal="center" vertical="center" wrapText="1" readingOrder="1"/>
    </xf>
    <xf numFmtId="0" fontId="21" fillId="0" borderId="0" xfId="3" applyFont="1"/>
    <xf numFmtId="0" fontId="21" fillId="0" borderId="0" xfId="0" applyFont="1"/>
    <xf numFmtId="0" fontId="21" fillId="0" borderId="0" xfId="0" applyFont="1" applyAlignment="1">
      <alignment horizontal="center"/>
    </xf>
    <xf numFmtId="0" fontId="0" fillId="0" borderId="0" xfId="0" applyAlignment="1">
      <alignment horizontal="right"/>
    </xf>
    <xf numFmtId="0" fontId="20" fillId="0" borderId="0" xfId="0" applyFont="1" applyAlignment="1">
      <alignment horizontal="right"/>
    </xf>
    <xf numFmtId="0" fontId="20" fillId="0" borderId="1" xfId="0" applyFont="1" applyBorder="1" applyAlignment="1">
      <alignment horizontal="center"/>
    </xf>
    <xf numFmtId="0" fontId="21" fillId="0" borderId="0" xfId="0" applyFont="1" applyAlignment="1">
      <alignment horizontal="right"/>
    </xf>
    <xf numFmtId="0" fontId="21" fillId="0" borderId="1" xfId="0" applyFont="1" applyBorder="1" applyAlignment="1">
      <alignment horizontal="center"/>
    </xf>
    <xf numFmtId="164" fontId="21" fillId="0" borderId="1" xfId="0" applyNumberFormat="1" applyFont="1" applyBorder="1" applyAlignment="1">
      <alignment horizontal="center"/>
    </xf>
    <xf numFmtId="2" fontId="21" fillId="0" borderId="1" xfId="0" applyNumberFormat="1" applyFont="1" applyBorder="1" applyAlignment="1">
      <alignment horizontal="center"/>
    </xf>
    <xf numFmtId="164" fontId="20" fillId="0" borderId="1" xfId="0" applyNumberFormat="1" applyFont="1" applyBorder="1" applyAlignment="1">
      <alignment horizontal="center"/>
    </xf>
    <xf numFmtId="2" fontId="20" fillId="0" borderId="1" xfId="0" applyNumberFormat="1" applyFont="1" applyBorder="1" applyAlignment="1">
      <alignment horizontal="center"/>
    </xf>
    <xf numFmtId="20" fontId="21" fillId="0" borderId="0" xfId="0" applyNumberFormat="1" applyFont="1" applyAlignment="1">
      <alignment horizontal="center"/>
    </xf>
    <xf numFmtId="20" fontId="20" fillId="0" borderId="1" xfId="0" applyNumberFormat="1" applyFont="1" applyBorder="1" applyAlignment="1">
      <alignment horizontal="center"/>
    </xf>
    <xf numFmtId="20" fontId="21" fillId="0" borderId="1" xfId="0" applyNumberFormat="1" applyFont="1" applyBorder="1" applyAlignment="1">
      <alignment horizontal="center"/>
    </xf>
    <xf numFmtId="0" fontId="21" fillId="0" borderId="1" xfId="0" applyFont="1" applyBorder="1"/>
    <xf numFmtId="164" fontId="21" fillId="0" borderId="0" xfId="0" applyNumberFormat="1" applyFont="1" applyAlignment="1">
      <alignment horizontal="center"/>
    </xf>
    <xf numFmtId="2" fontId="21" fillId="0" borderId="0" xfId="0" applyNumberFormat="1" applyFont="1" applyAlignment="1">
      <alignment horizontal="center"/>
    </xf>
    <xf numFmtId="0" fontId="21" fillId="0" borderId="0" xfId="0" applyFont="1" applyAlignment="1">
      <alignment horizontal="center" wrapText="1"/>
    </xf>
    <xf numFmtId="0" fontId="20" fillId="0" borderId="1" xfId="0" applyFont="1" applyBorder="1" applyAlignment="1">
      <alignment horizontal="center" vertical="center"/>
    </xf>
    <xf numFmtId="164" fontId="26" fillId="0" borderId="1" xfId="2" applyNumberFormat="1" applyFont="1" applyBorder="1" applyAlignment="1">
      <alignment horizontal="center" vertical="top" wrapText="1"/>
    </xf>
    <xf numFmtId="0" fontId="26" fillId="0" borderId="1" xfId="2" applyFont="1" applyBorder="1" applyAlignment="1">
      <alignment horizontal="center" vertical="top" wrapText="1"/>
    </xf>
    <xf numFmtId="0" fontId="26" fillId="0" borderId="1" xfId="2" applyFont="1" applyBorder="1" applyAlignment="1">
      <alignment horizontal="center" vertical="center" wrapText="1"/>
    </xf>
    <xf numFmtId="164" fontId="26" fillId="0" borderId="1" xfId="2" applyNumberFormat="1" applyFont="1" applyBorder="1" applyAlignment="1">
      <alignment horizontal="center" vertical="center" wrapText="1"/>
    </xf>
    <xf numFmtId="2" fontId="26" fillId="0" borderId="1" xfId="2" applyNumberFormat="1" applyFont="1" applyBorder="1" applyAlignment="1">
      <alignment horizontal="center" vertical="center" wrapText="1"/>
    </xf>
    <xf numFmtId="166" fontId="26" fillId="0" borderId="1" xfId="2" applyNumberFormat="1" applyFont="1" applyBorder="1" applyAlignment="1">
      <alignment horizontal="center" vertical="center" wrapText="1"/>
    </xf>
    <xf numFmtId="20" fontId="20" fillId="0" borderId="1" xfId="3" applyNumberFormat="1" applyFont="1" applyBorder="1" applyAlignment="1">
      <alignment horizontal="center"/>
    </xf>
    <xf numFmtId="2" fontId="26" fillId="0" borderId="1" xfId="2" applyNumberFormat="1" applyFont="1" applyBorder="1" applyAlignment="1">
      <alignment horizontal="center" vertical="top" wrapText="1"/>
    </xf>
    <xf numFmtId="0" fontId="27" fillId="0" borderId="1" xfId="2" applyFont="1" applyBorder="1" applyAlignment="1">
      <alignment horizontal="center" vertical="center" wrapText="1"/>
    </xf>
    <xf numFmtId="2" fontId="27" fillId="0" borderId="1" xfId="2" applyNumberFormat="1" applyFont="1" applyBorder="1" applyAlignment="1">
      <alignment horizontal="center" vertical="center" wrapText="1"/>
    </xf>
    <xf numFmtId="166" fontId="27" fillId="0" borderId="1" xfId="2" applyNumberFormat="1" applyFont="1" applyBorder="1" applyAlignment="1">
      <alignment horizontal="center" vertical="center" wrapText="1"/>
    </xf>
    <xf numFmtId="2" fontId="21" fillId="0" borderId="1" xfId="0" applyNumberFormat="1" applyFont="1" applyBorder="1"/>
    <xf numFmtId="0" fontId="20" fillId="0" borderId="1" xfId="0" applyFont="1" applyBorder="1"/>
    <xf numFmtId="0" fontId="8" fillId="0" borderId="0" xfId="2" applyFont="1" applyAlignment="1">
      <alignment horizontal="right"/>
    </xf>
    <xf numFmtId="0" fontId="22" fillId="0" borderId="0" xfId="2" applyFont="1" applyAlignment="1">
      <alignment horizontal="right"/>
    </xf>
    <xf numFmtId="0" fontId="28" fillId="2" borderId="1" xfId="2" applyFont="1" applyFill="1" applyBorder="1" applyAlignment="1">
      <alignment horizontal="center" wrapText="1"/>
    </xf>
    <xf numFmtId="0" fontId="22" fillId="0" borderId="0" xfId="2" applyFont="1"/>
    <xf numFmtId="47" fontId="22" fillId="0" borderId="0" xfId="2" applyNumberFormat="1" applyFont="1" applyAlignment="1">
      <alignment wrapText="1"/>
    </xf>
    <xf numFmtId="0" fontId="28" fillId="2" borderId="1" xfId="0" applyFont="1" applyFill="1" applyBorder="1" applyAlignment="1">
      <alignment horizontal="center" wrapText="1"/>
    </xf>
    <xf numFmtId="0" fontId="22" fillId="0" borderId="1" xfId="0" applyFont="1" applyBorder="1" applyAlignment="1">
      <alignment horizontal="center"/>
    </xf>
    <xf numFmtId="0" fontId="29" fillId="2" borderId="1" xfId="2" applyFont="1" applyFill="1" applyBorder="1" applyAlignment="1">
      <alignment horizontal="center" wrapText="1"/>
    </xf>
    <xf numFmtId="0" fontId="29" fillId="2" borderId="1" xfId="0" applyFont="1" applyFill="1" applyBorder="1" applyAlignment="1">
      <alignment horizontal="center" wrapText="1"/>
    </xf>
    <xf numFmtId="0" fontId="26" fillId="0" borderId="0" xfId="2" applyFont="1" applyAlignment="1">
      <alignment horizontal="right" vertical="center"/>
    </xf>
    <xf numFmtId="0" fontId="21" fillId="0" borderId="1" xfId="0" applyFont="1" applyBorder="1" applyAlignment="1">
      <alignment horizontal="center" vertical="center"/>
    </xf>
    <xf numFmtId="0" fontId="3" fillId="0" borderId="0" xfId="0" applyFont="1" applyAlignment="1">
      <alignment horizontal="center" vertical="center"/>
    </xf>
    <xf numFmtId="164" fontId="3" fillId="0" borderId="1" xfId="0" applyNumberFormat="1" applyFont="1" applyBorder="1" applyAlignment="1">
      <alignment horizontal="center" vertical="center"/>
    </xf>
    <xf numFmtId="0" fontId="21" fillId="0" borderId="0" xfId="0" applyFont="1" applyAlignment="1">
      <alignment horizontal="center" vertical="center"/>
    </xf>
    <xf numFmtId="0" fontId="0" fillId="0" borderId="0" xfId="0" applyAlignment="1">
      <alignment horizontal="center" vertical="center"/>
    </xf>
    <xf numFmtId="164" fontId="11"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47" fontId="11" fillId="0" borderId="1" xfId="0" applyNumberFormat="1" applyFont="1" applyBorder="1" applyAlignment="1">
      <alignment horizontal="center" vertical="center"/>
    </xf>
    <xf numFmtId="164" fontId="0" fillId="0" borderId="0" xfId="0" applyNumberFormat="1" applyAlignment="1">
      <alignment horizontal="center" vertical="center"/>
    </xf>
    <xf numFmtId="0" fontId="21" fillId="0" borderId="0" xfId="0" applyFont="1" applyAlignment="1">
      <alignment horizontal="right" vertical="center"/>
    </xf>
    <xf numFmtId="2" fontId="0" fillId="0" borderId="1" xfId="0" quotePrefix="1" applyNumberFormat="1" applyBorder="1" applyAlignment="1">
      <alignment horizontal="center"/>
    </xf>
    <xf numFmtId="1" fontId="0" fillId="0" borderId="1" xfId="0" quotePrefix="1" applyNumberFormat="1" applyBorder="1"/>
    <xf numFmtId="0" fontId="20" fillId="0" borderId="8" xfId="0" applyFont="1" applyBorder="1" applyAlignment="1">
      <alignment horizontal="right" vertical="center"/>
    </xf>
    <xf numFmtId="0" fontId="13" fillId="0" borderId="0" xfId="3" applyAlignment="1">
      <alignment horizontal="right"/>
    </xf>
    <xf numFmtId="0" fontId="31" fillId="0" borderId="0" xfId="3" applyFont="1" applyAlignment="1">
      <alignment horizontal="right"/>
    </xf>
    <xf numFmtId="0" fontId="20" fillId="2" borderId="1" xfId="3" applyFont="1" applyFill="1" applyBorder="1" applyAlignment="1">
      <alignment horizontal="center"/>
    </xf>
    <xf numFmtId="0" fontId="31" fillId="0" borderId="0" xfId="3" applyFont="1"/>
    <xf numFmtId="0" fontId="20" fillId="0" borderId="0" xfId="3" applyFont="1"/>
    <xf numFmtId="0" fontId="3" fillId="0" borderId="0" xfId="3" applyFont="1"/>
    <xf numFmtId="0" fontId="20" fillId="0" borderId="0" xfId="0" applyFont="1" applyAlignment="1">
      <alignment horizontal="center"/>
    </xf>
    <xf numFmtId="0" fontId="23" fillId="2" borderId="1" xfId="3" applyFont="1" applyFill="1" applyBorder="1" applyAlignment="1">
      <alignment horizontal="center" wrapText="1"/>
    </xf>
    <xf numFmtId="0" fontId="14" fillId="2" borderId="1" xfId="3" applyFont="1" applyFill="1" applyBorder="1" applyAlignment="1">
      <alignment horizontal="center" wrapText="1"/>
    </xf>
    <xf numFmtId="47" fontId="14" fillId="2" borderId="1" xfId="3" applyNumberFormat="1" applyFont="1" applyFill="1" applyBorder="1" applyAlignment="1">
      <alignment horizontal="center" wrapText="1"/>
    </xf>
    <xf numFmtId="20" fontId="14" fillId="2" borderId="1" xfId="3" applyNumberFormat="1" applyFont="1" applyFill="1" applyBorder="1" applyAlignment="1">
      <alignment horizontal="center" wrapText="1"/>
    </xf>
    <xf numFmtId="2" fontId="14" fillId="2" borderId="1" xfId="3" applyNumberFormat="1" applyFont="1" applyFill="1" applyBorder="1" applyAlignment="1">
      <alignment horizontal="center" wrapText="1"/>
    </xf>
    <xf numFmtId="0" fontId="27" fillId="2" borderId="1" xfId="3" applyFont="1" applyFill="1" applyBorder="1" applyAlignment="1">
      <alignment horizontal="center" wrapText="1"/>
    </xf>
    <xf numFmtId="0" fontId="21" fillId="0" borderId="0" xfId="3" applyFont="1" applyAlignment="1">
      <alignment horizontal="right" vertical="center"/>
    </xf>
    <xf numFmtId="0" fontId="23" fillId="2" borderId="1" xfId="3" applyFont="1" applyFill="1" applyBorder="1" applyAlignment="1">
      <alignment horizontal="center" vertical="center" wrapText="1"/>
    </xf>
    <xf numFmtId="0" fontId="21" fillId="0" borderId="0" xfId="3" applyFont="1" applyAlignment="1">
      <alignment horizontal="center" vertical="center"/>
    </xf>
    <xf numFmtId="0" fontId="11" fillId="0" borderId="0" xfId="3" applyFont="1" applyAlignment="1">
      <alignment horizontal="center" vertical="center"/>
    </xf>
    <xf numFmtId="0" fontId="14" fillId="2" borderId="1" xfId="3" applyFont="1" applyFill="1" applyBorder="1" applyAlignment="1">
      <alignment horizontal="center" vertical="center" wrapText="1"/>
    </xf>
    <xf numFmtId="164" fontId="14" fillId="2" borderId="1" xfId="3" applyNumberFormat="1" applyFont="1" applyFill="1" applyBorder="1" applyAlignment="1">
      <alignment horizontal="center" vertical="center" wrapText="1"/>
    </xf>
    <xf numFmtId="20" fontId="14" fillId="2" borderId="1" xfId="3" applyNumberFormat="1" applyFont="1" applyFill="1" applyBorder="1" applyAlignment="1">
      <alignment horizontal="center" vertical="center" wrapText="1"/>
    </xf>
    <xf numFmtId="2" fontId="14" fillId="2" borderId="1" xfId="3" applyNumberFormat="1" applyFont="1" applyFill="1" applyBorder="1" applyAlignment="1">
      <alignment horizontal="center" vertical="center" wrapText="1"/>
    </xf>
    <xf numFmtId="0" fontId="27" fillId="2" borderId="1" xfId="3" applyFont="1" applyFill="1" applyBorder="1" applyAlignment="1">
      <alignment horizontal="center" vertical="center" wrapText="1"/>
    </xf>
    <xf numFmtId="2" fontId="8" fillId="2" borderId="1" xfId="2" applyNumberFormat="1" applyFont="1" applyFill="1" applyBorder="1" applyAlignment="1">
      <alignment horizontal="center"/>
    </xf>
    <xf numFmtId="164" fontId="8" fillId="2" borderId="1" xfId="2" applyNumberFormat="1" applyFont="1" applyFill="1" applyBorder="1" applyAlignment="1">
      <alignment horizontal="center"/>
    </xf>
    <xf numFmtId="164" fontId="8" fillId="0" borderId="1" xfId="0" applyNumberFormat="1" applyFont="1" applyBorder="1" applyAlignment="1">
      <alignment horizontal="center"/>
    </xf>
    <xf numFmtId="2" fontId="8" fillId="0" borderId="1" xfId="0" applyNumberFormat="1" applyFont="1" applyBorder="1" applyAlignment="1">
      <alignment horizontal="center"/>
    </xf>
    <xf numFmtId="0" fontId="20" fillId="0" borderId="0" xfId="0" applyFont="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xf>
    <xf numFmtId="49" fontId="20" fillId="0" borderId="1" xfId="0" applyNumberFormat="1" applyFont="1" applyBorder="1" applyAlignment="1">
      <alignment horizontal="center"/>
    </xf>
    <xf numFmtId="49" fontId="21" fillId="0" borderId="1" xfId="0" applyNumberFormat="1" applyFont="1" applyBorder="1" applyAlignment="1">
      <alignment horizontal="center"/>
    </xf>
    <xf numFmtId="49" fontId="21" fillId="0" borderId="1" xfId="0" applyNumberFormat="1" applyFont="1" applyBorder="1"/>
    <xf numFmtId="49" fontId="21" fillId="0" borderId="0" xfId="0" applyNumberFormat="1" applyFont="1" applyAlignment="1">
      <alignment horizontal="center"/>
    </xf>
    <xf numFmtId="49" fontId="21" fillId="0" borderId="0" xfId="0" applyNumberFormat="1" applyFont="1" applyAlignment="1">
      <alignment horizontal="center" vertical="center"/>
    </xf>
    <xf numFmtId="49" fontId="0" fillId="0" borderId="0" xfId="0" applyNumberFormat="1" applyAlignment="1">
      <alignment horizontal="center"/>
    </xf>
    <xf numFmtId="2" fontId="3" fillId="0" borderId="1" xfId="0" applyNumberFormat="1" applyFont="1" applyBorder="1" applyAlignment="1">
      <alignment horizontal="center"/>
    </xf>
    <xf numFmtId="49" fontId="22" fillId="0" borderId="1" xfId="2" applyNumberFormat="1" applyFont="1" applyBorder="1" applyAlignment="1">
      <alignment horizontal="center" vertical="center" wrapText="1"/>
    </xf>
    <xf numFmtId="49" fontId="26" fillId="0" borderId="1" xfId="2" applyNumberFormat="1" applyFont="1" applyBorder="1" applyAlignment="1">
      <alignment horizontal="center" vertical="top" wrapText="1"/>
    </xf>
    <xf numFmtId="49" fontId="22" fillId="0" borderId="1" xfId="2" applyNumberFormat="1" applyFont="1" applyBorder="1" applyAlignment="1">
      <alignment horizontal="center" vertical="top" wrapText="1"/>
    </xf>
    <xf numFmtId="49" fontId="26" fillId="0" borderId="1" xfId="2" applyNumberFormat="1" applyFont="1" applyBorder="1" applyAlignment="1">
      <alignment horizontal="center" vertical="center" wrapText="1"/>
    </xf>
    <xf numFmtId="49" fontId="22" fillId="0" borderId="1" xfId="2" applyNumberFormat="1" applyFont="1" applyBorder="1" applyAlignment="1">
      <alignment horizontal="center" vertical="center" wrapText="1" readingOrder="1"/>
    </xf>
    <xf numFmtId="49" fontId="23" fillId="0" borderId="1" xfId="2" applyNumberFormat="1" applyFont="1" applyBorder="1" applyAlignment="1">
      <alignment horizontal="center" vertical="center" wrapText="1"/>
    </xf>
    <xf numFmtId="49" fontId="27" fillId="0" borderId="1" xfId="2" applyNumberFormat="1" applyFont="1" applyBorder="1" applyAlignment="1">
      <alignment horizontal="center" vertical="center" wrapText="1"/>
    </xf>
    <xf numFmtId="2" fontId="33" fillId="0" borderId="1" xfId="0" applyNumberFormat="1" applyFont="1" applyBorder="1" applyAlignment="1">
      <alignment horizontal="center"/>
    </xf>
    <xf numFmtId="2" fontId="33" fillId="0" borderId="4" xfId="0" applyNumberFormat="1" applyFont="1" applyBorder="1" applyAlignment="1">
      <alignment horizontal="center"/>
    </xf>
    <xf numFmtId="2" fontId="33" fillId="0" borderId="2" xfId="0" applyNumberFormat="1" applyFont="1" applyBorder="1" applyAlignment="1">
      <alignment horizontal="center"/>
    </xf>
    <xf numFmtId="2" fontId="33" fillId="0" borderId="9" xfId="0" applyNumberFormat="1" applyFont="1" applyBorder="1" applyAlignment="1">
      <alignment horizontal="center"/>
    </xf>
    <xf numFmtId="2" fontId="33" fillId="3" borderId="9" xfId="0" applyNumberFormat="1" applyFont="1" applyFill="1" applyBorder="1" applyAlignment="1">
      <alignment horizontal="center"/>
    </xf>
    <xf numFmtId="2" fontId="33" fillId="3" borderId="2" xfId="0" applyNumberFormat="1" applyFont="1" applyFill="1" applyBorder="1" applyAlignment="1">
      <alignment horizontal="center"/>
    </xf>
    <xf numFmtId="164" fontId="33" fillId="0" borderId="0" xfId="0" applyNumberFormat="1" applyFont="1" applyAlignment="1">
      <alignment horizontal="center"/>
    </xf>
    <xf numFmtId="164" fontId="18" fillId="0" borderId="0" xfId="0" applyNumberFormat="1" applyFont="1" applyAlignment="1">
      <alignment horizontal="center"/>
    </xf>
    <xf numFmtId="0" fontId="7" fillId="0" borderId="0" xfId="2" applyFont="1"/>
    <xf numFmtId="0" fontId="7" fillId="0" borderId="10" xfId="2" applyFont="1" applyBorder="1" applyAlignment="1">
      <alignment horizontal="right"/>
    </xf>
    <xf numFmtId="0" fontId="0" fillId="3" borderId="0" xfId="0" applyFill="1"/>
    <xf numFmtId="2" fontId="33" fillId="4" borderId="9" xfId="0" applyNumberFormat="1" applyFont="1" applyFill="1" applyBorder="1" applyAlignment="1">
      <alignment horizontal="center"/>
    </xf>
    <xf numFmtId="2" fontId="0" fillId="3" borderId="1" xfId="0" applyNumberFormat="1" applyFill="1" applyBorder="1" applyAlignment="1">
      <alignment horizontal="center"/>
    </xf>
    <xf numFmtId="2" fontId="33" fillId="2" borderId="2" xfId="0" applyNumberFormat="1" applyFont="1" applyFill="1" applyBorder="1" applyAlignment="1">
      <alignment horizontal="center"/>
    </xf>
    <xf numFmtId="2" fontId="33" fillId="2" borderId="9" xfId="0" applyNumberFormat="1" applyFont="1" applyFill="1" applyBorder="1" applyAlignment="1">
      <alignment horizontal="center"/>
    </xf>
    <xf numFmtId="0" fontId="8" fillId="0" borderId="4" xfId="0" applyFont="1" applyBorder="1" applyAlignment="1">
      <alignment horizontal="center"/>
    </xf>
    <xf numFmtId="0" fontId="3" fillId="0" borderId="1" xfId="0" applyFont="1" applyBorder="1" applyAlignment="1">
      <alignment horizontal="left"/>
    </xf>
    <xf numFmtId="1" fontId="0" fillId="4" borderId="1" xfId="0" applyNumberFormat="1" applyFill="1" applyBorder="1" applyAlignment="1">
      <alignment horizontal="center"/>
    </xf>
    <xf numFmtId="47" fontId="0" fillId="0" borderId="0" xfId="0" applyNumberFormat="1" applyAlignment="1">
      <alignment horizontal="left"/>
    </xf>
    <xf numFmtId="0" fontId="3" fillId="0" borderId="0" xfId="0" applyFont="1" applyAlignment="1">
      <alignment horizontal="left"/>
    </xf>
    <xf numFmtId="0" fontId="0" fillId="2" borderId="0" xfId="0" applyFill="1"/>
    <xf numFmtId="0" fontId="34" fillId="5" borderId="0" xfId="0" applyFont="1" applyFill="1" applyAlignment="1">
      <alignment horizontal="center"/>
    </xf>
    <xf numFmtId="0" fontId="0" fillId="5" borderId="1" xfId="0" applyFill="1" applyBorder="1" applyAlignment="1">
      <alignment horizontal="left"/>
    </xf>
    <xf numFmtId="0" fontId="0" fillId="5" borderId="0" xfId="0" applyFill="1"/>
    <xf numFmtId="0" fontId="34" fillId="6" borderId="0" xfId="0" applyFont="1" applyFill="1" applyAlignment="1">
      <alignment horizontal="center"/>
    </xf>
    <xf numFmtId="0" fontId="0" fillId="6" borderId="1" xfId="0" applyFill="1" applyBorder="1" applyAlignment="1">
      <alignment horizontal="left"/>
    </xf>
    <xf numFmtId="0" fontId="0" fillId="6" borderId="0" xfId="0" applyFill="1"/>
    <xf numFmtId="0" fontId="34" fillId="7" borderId="0" xfId="0" applyFont="1" applyFill="1" applyAlignment="1">
      <alignment horizontal="center"/>
    </xf>
    <xf numFmtId="0" fontId="0" fillId="7" borderId="1" xfId="0" applyFill="1" applyBorder="1" applyAlignment="1">
      <alignment horizontal="left"/>
    </xf>
    <xf numFmtId="0" fontId="0" fillId="7" borderId="0" xfId="0" applyFill="1"/>
    <xf numFmtId="0" fontId="34" fillId="8" borderId="0" xfId="0" applyFont="1" applyFill="1" applyAlignment="1">
      <alignment horizontal="center"/>
    </xf>
    <xf numFmtId="0" fontId="0" fillId="8" borderId="1" xfId="0" applyFill="1" applyBorder="1" applyAlignment="1">
      <alignment horizontal="left"/>
    </xf>
    <xf numFmtId="0" fontId="0" fillId="8" borderId="0" xfId="0" applyFill="1"/>
    <xf numFmtId="0" fontId="0" fillId="5" borderId="1" xfId="0" applyFill="1" applyBorder="1" applyAlignment="1">
      <alignment horizontal="center"/>
    </xf>
    <xf numFmtId="0" fontId="0" fillId="6" borderId="1" xfId="0" applyFill="1" applyBorder="1" applyAlignment="1">
      <alignment horizontal="center"/>
    </xf>
    <xf numFmtId="0" fontId="0" fillId="8" borderId="1" xfId="0" applyFill="1" applyBorder="1" applyAlignment="1">
      <alignment horizontal="center"/>
    </xf>
    <xf numFmtId="0" fontId="0" fillId="7" borderId="1" xfId="0" applyFill="1" applyBorder="1" applyAlignment="1">
      <alignment horizontal="center"/>
    </xf>
    <xf numFmtId="164" fontId="0" fillId="7" borderId="1" xfId="0" applyNumberFormat="1" applyFill="1" applyBorder="1" applyAlignment="1">
      <alignment horizontal="center"/>
    </xf>
    <xf numFmtId="164" fontId="0" fillId="8" borderId="1" xfId="0" applyNumberFormat="1" applyFill="1" applyBorder="1" applyAlignment="1">
      <alignment horizontal="center"/>
    </xf>
    <xf numFmtId="0" fontId="34" fillId="3" borderId="0" xfId="0" applyFont="1" applyFill="1" applyAlignment="1">
      <alignment horizontal="center"/>
    </xf>
    <xf numFmtId="0" fontId="0" fillId="3" borderId="1" xfId="0" applyFill="1" applyBorder="1" applyAlignment="1">
      <alignment horizontal="left"/>
    </xf>
    <xf numFmtId="0" fontId="20" fillId="8" borderId="1" xfId="0" applyFont="1" applyFill="1" applyBorder="1" applyAlignment="1">
      <alignment horizontal="center"/>
    </xf>
    <xf numFmtId="2" fontId="0" fillId="7" borderId="1" xfId="0" applyNumberFormat="1" applyFill="1" applyBorder="1" applyAlignment="1">
      <alignment horizontal="center"/>
    </xf>
    <xf numFmtId="2" fontId="0" fillId="8" borderId="1" xfId="0" applyNumberFormat="1" applyFill="1" applyBorder="1" applyAlignment="1">
      <alignment horizontal="center"/>
    </xf>
    <xf numFmtId="1" fontId="0" fillId="2" borderId="0" xfId="0" applyNumberFormat="1" applyFill="1"/>
    <xf numFmtId="0" fontId="32" fillId="0" borderId="0" xfId="0" applyFont="1"/>
    <xf numFmtId="164" fontId="35" fillId="0" borderId="0" xfId="0" applyNumberFormat="1" applyFont="1" applyAlignment="1">
      <alignment horizontal="center"/>
    </xf>
    <xf numFmtId="0" fontId="32" fillId="0" borderId="0" xfId="0" applyFont="1" applyAlignment="1">
      <alignment horizontal="center"/>
    </xf>
    <xf numFmtId="164" fontId="0" fillId="7" borderId="6" xfId="0" applyNumberFormat="1" applyFill="1" applyBorder="1" applyAlignment="1">
      <alignment horizontal="center"/>
    </xf>
    <xf numFmtId="164" fontId="0" fillId="8" borderId="6" xfId="0" applyNumberFormat="1" applyFill="1" applyBorder="1" applyAlignment="1">
      <alignment horizontal="center"/>
    </xf>
    <xf numFmtId="0" fontId="0" fillId="0" borderId="6" xfId="0" applyBorder="1" applyAlignment="1">
      <alignment horizontal="center"/>
    </xf>
    <xf numFmtId="1" fontId="0" fillId="2" borderId="1" xfId="0" applyNumberFormat="1" applyFill="1" applyBorder="1"/>
    <xf numFmtId="0" fontId="3" fillId="9" borderId="1" xfId="0" applyFont="1" applyFill="1" applyBorder="1" applyAlignment="1">
      <alignment horizontal="center"/>
    </xf>
    <xf numFmtId="0" fontId="0" fillId="9" borderId="1" xfId="0" applyFill="1" applyBorder="1" applyAlignment="1">
      <alignment horizontal="center"/>
    </xf>
    <xf numFmtId="2" fontId="0" fillId="5" borderId="1" xfId="0" applyNumberFormat="1" applyFill="1" applyBorder="1" applyAlignment="1">
      <alignment horizontal="center"/>
    </xf>
    <xf numFmtId="2" fontId="0" fillId="6" borderId="1" xfId="0" applyNumberFormat="1" applyFill="1" applyBorder="1" applyAlignment="1">
      <alignment horizontal="center"/>
    </xf>
    <xf numFmtId="0" fontId="11" fillId="0" borderId="1" xfId="0" applyFont="1" applyBorder="1" applyAlignment="1">
      <alignment horizontal="center"/>
    </xf>
    <xf numFmtId="2" fontId="11" fillId="0" borderId="1" xfId="0" applyNumberFormat="1" applyFont="1" applyBorder="1" applyAlignment="1">
      <alignment horizontal="center"/>
    </xf>
    <xf numFmtId="1" fontId="11" fillId="0" borderId="1" xfId="0" applyNumberFormat="1" applyFont="1" applyBorder="1" applyAlignment="1">
      <alignment horizontal="center"/>
    </xf>
    <xf numFmtId="0" fontId="36" fillId="0" borderId="0" xfId="2" applyFont="1"/>
    <xf numFmtId="164" fontId="0" fillId="9" borderId="1" xfId="0" applyNumberFormat="1" applyFill="1" applyBorder="1" applyAlignment="1">
      <alignment horizontal="center"/>
    </xf>
    <xf numFmtId="2" fontId="33" fillId="9" borderId="9" xfId="0" applyNumberFormat="1" applyFont="1" applyFill="1" applyBorder="1" applyAlignment="1">
      <alignment horizontal="center"/>
    </xf>
    <xf numFmtId="2" fontId="0" fillId="9" borderId="1" xfId="0" applyNumberFormat="1" applyFill="1" applyBorder="1" applyAlignment="1">
      <alignment horizontal="center"/>
    </xf>
    <xf numFmtId="164" fontId="20" fillId="9" borderId="1" xfId="0" applyNumberFormat="1" applyFont="1" applyFill="1" applyBorder="1" applyAlignment="1">
      <alignment horizontal="center"/>
    </xf>
    <xf numFmtId="0" fontId="26" fillId="9" borderId="1" xfId="0" applyFont="1" applyFill="1" applyBorder="1" applyAlignment="1">
      <alignment horizontal="center"/>
    </xf>
    <xf numFmtId="0" fontId="0" fillId="9" borderId="0" xfId="0" applyFill="1" applyAlignment="1">
      <alignment horizontal="left"/>
    </xf>
    <xf numFmtId="0" fontId="0" fillId="9" borderId="0" xfId="0" applyFill="1"/>
    <xf numFmtId="0" fontId="0" fillId="3" borderId="0" xfId="0" applyFill="1" applyAlignment="1">
      <alignment horizontal="left"/>
    </xf>
    <xf numFmtId="164" fontId="11" fillId="0" borderId="1" xfId="0" applyNumberFormat="1" applyFont="1" applyBorder="1" applyAlignment="1">
      <alignment horizontal="center"/>
    </xf>
    <xf numFmtId="164" fontId="11" fillId="0" borderId="10" xfId="0" applyNumberFormat="1" applyFont="1" applyBorder="1" applyAlignment="1">
      <alignment horizontal="center"/>
    </xf>
    <xf numFmtId="0" fontId="32" fillId="0" borderId="0" xfId="0" applyFont="1" applyAlignment="1">
      <alignment horizontal="left"/>
    </xf>
    <xf numFmtId="164" fontId="33" fillId="0" borderId="1" xfId="0" applyNumberFormat="1" applyFont="1" applyBorder="1" applyAlignment="1">
      <alignment horizontal="center"/>
    </xf>
    <xf numFmtId="164" fontId="32" fillId="0" borderId="0" xfId="0" applyNumberFormat="1" applyFont="1" applyAlignment="1">
      <alignment horizontal="center"/>
    </xf>
    <xf numFmtId="0" fontId="20" fillId="0" borderId="10" xfId="0" applyFont="1" applyBorder="1" applyAlignment="1">
      <alignment horizontal="center"/>
    </xf>
    <xf numFmtId="0" fontId="20" fillId="7" borderId="1" xfId="0" applyFont="1" applyFill="1" applyBorder="1" applyAlignment="1">
      <alignment horizontal="center"/>
    </xf>
    <xf numFmtId="49" fontId="20" fillId="7" borderId="1" xfId="0" applyNumberFormat="1" applyFont="1" applyFill="1" applyBorder="1" applyAlignment="1">
      <alignment horizontal="center"/>
    </xf>
    <xf numFmtId="0" fontId="0" fillId="7" borderId="1" xfId="0" applyFill="1" applyBorder="1"/>
    <xf numFmtId="164" fontId="0" fillId="7" borderId="0" xfId="0" applyNumberFormat="1" applyFill="1" applyAlignment="1">
      <alignment horizontal="center"/>
    </xf>
    <xf numFmtId="164" fontId="33" fillId="7" borderId="1" xfId="0" applyNumberFormat="1" applyFont="1" applyFill="1" applyBorder="1" applyAlignment="1">
      <alignment horizontal="center"/>
    </xf>
    <xf numFmtId="0" fontId="7" fillId="0" borderId="8" xfId="2" applyFont="1" applyBorder="1"/>
    <xf numFmtId="10" fontId="0" fillId="0" borderId="0" xfId="0" applyNumberFormat="1"/>
    <xf numFmtId="168" fontId="0" fillId="0" borderId="0" xfId="0" applyNumberFormat="1"/>
    <xf numFmtId="0" fontId="19" fillId="0" borderId="0" xfId="0" applyFont="1" applyAlignment="1">
      <alignment horizontal="left"/>
    </xf>
    <xf numFmtId="0" fontId="34" fillId="0" borderId="0" xfId="0" applyFont="1" applyAlignment="1">
      <alignment horizontal="center"/>
    </xf>
    <xf numFmtId="0" fontId="38" fillId="0" borderId="0" xfId="0" applyFont="1" applyAlignment="1">
      <alignment horizontal="left"/>
    </xf>
    <xf numFmtId="0" fontId="11" fillId="0" borderId="0" xfId="0" applyFont="1" applyAlignment="1">
      <alignment horizontal="left"/>
    </xf>
    <xf numFmtId="0" fontId="34" fillId="0" borderId="0" xfId="0" applyFont="1"/>
    <xf numFmtId="0" fontId="39" fillId="0" borderId="0" xfId="0" applyFont="1" applyAlignment="1">
      <alignment horizontal="center"/>
    </xf>
    <xf numFmtId="0" fontId="37" fillId="0" borderId="0" xfId="4"/>
    <xf numFmtId="0" fontId="40" fillId="0" borderId="0" xfId="0" applyFont="1" applyAlignment="1">
      <alignment horizontal="left"/>
    </xf>
    <xf numFmtId="0" fontId="41" fillId="0" borderId="0" xfId="0" applyFont="1" applyAlignment="1">
      <alignment horizontal="left"/>
    </xf>
    <xf numFmtId="0" fontId="34" fillId="0" borderId="0" xfId="0" applyFont="1" applyAlignment="1">
      <alignment horizontal="center" vertical="center" wrapText="1"/>
    </xf>
    <xf numFmtId="0" fontId="37" fillId="0" borderId="0" xfId="4" applyAlignment="1">
      <alignment horizontal="left" vertical="center"/>
    </xf>
    <xf numFmtId="20" fontId="8" fillId="0" borderId="3"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2"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0" fontId="44" fillId="0" borderId="1" xfId="0" applyFont="1" applyBorder="1" applyAlignment="1">
      <alignment horizontal="center" vertical="top" wrapText="1"/>
    </xf>
    <xf numFmtId="165" fontId="8" fillId="0" borderId="1" xfId="0" applyNumberFormat="1" applyFont="1" applyBorder="1" applyAlignment="1">
      <alignment horizontal="center" vertical="center" wrapText="1"/>
    </xf>
    <xf numFmtId="164" fontId="8" fillId="0" borderId="4" xfId="0" applyNumberFormat="1" applyFont="1" applyBorder="1" applyAlignment="1">
      <alignment horizontal="center" vertical="top" wrapText="1"/>
    </xf>
    <xf numFmtId="1" fontId="8" fillId="0" borderId="4" xfId="0" applyNumberFormat="1" applyFont="1" applyBorder="1" applyAlignment="1">
      <alignment horizontal="center" vertical="top" wrapText="1"/>
    </xf>
    <xf numFmtId="20" fontId="44" fillId="0" borderId="3"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0" fontId="8" fillId="0" borderId="4" xfId="0" applyFont="1" applyBorder="1" applyAlignment="1">
      <alignment horizontal="center" vertical="top" wrapText="1"/>
    </xf>
    <xf numFmtId="0" fontId="8" fillId="0" borderId="3" xfId="0" applyFont="1" applyBorder="1" applyAlignment="1">
      <alignment horizontal="center" vertical="top" wrapText="1"/>
    </xf>
    <xf numFmtId="1" fontId="7" fillId="0" borderId="4" xfId="0" applyNumberFormat="1" applyFont="1" applyBorder="1" applyAlignment="1">
      <alignment horizontal="center" vertical="top" wrapText="1"/>
    </xf>
    <xf numFmtId="20" fontId="8" fillId="0" borderId="3" xfId="0" applyNumberFormat="1" applyFont="1" applyBorder="1" applyAlignment="1">
      <alignment horizontal="center" vertical="center" wrapText="1"/>
    </xf>
    <xf numFmtId="164" fontId="8" fillId="0" borderId="4" xfId="0" applyNumberFormat="1" applyFont="1" applyBorder="1" applyAlignment="1">
      <alignment horizontal="center" wrapText="1"/>
    </xf>
    <xf numFmtId="1" fontId="0" fillId="7" borderId="1" xfId="0" applyNumberFormat="1" applyFill="1" applyBorder="1" applyAlignment="1">
      <alignment horizontal="center"/>
    </xf>
    <xf numFmtId="2" fontId="8" fillId="8" borderId="1" xfId="0" applyNumberFormat="1" applyFont="1" applyFill="1" applyBorder="1" applyAlignment="1">
      <alignment horizontal="center" vertical="top" wrapText="1"/>
    </xf>
    <xf numFmtId="2" fontId="8" fillId="8" borderId="1" xfId="0" applyNumberFormat="1" applyFont="1" applyFill="1" applyBorder="1" applyAlignment="1">
      <alignment horizontal="center" vertical="center" wrapText="1"/>
    </xf>
    <xf numFmtId="164" fontId="8" fillId="8" borderId="1" xfId="0" applyNumberFormat="1" applyFont="1" applyFill="1" applyBorder="1" applyAlignment="1">
      <alignment horizontal="center" vertical="center" wrapText="1"/>
    </xf>
    <xf numFmtId="0" fontId="20" fillId="7" borderId="1" xfId="0" applyFont="1" applyFill="1" applyBorder="1"/>
    <xf numFmtId="164" fontId="21" fillId="7" borderId="1" xfId="0" applyNumberFormat="1" applyFont="1" applyFill="1" applyBorder="1" applyAlignment="1">
      <alignment horizontal="center"/>
    </xf>
    <xf numFmtId="0" fontId="8" fillId="0" borderId="1" xfId="0" applyFont="1" applyBorder="1" applyAlignment="1">
      <alignment horizontal="center" vertical="center" wrapText="1"/>
    </xf>
    <xf numFmtId="0" fontId="21" fillId="7" borderId="1" xfId="0" applyFont="1" applyFill="1" applyBorder="1"/>
    <xf numFmtId="164" fontId="8" fillId="8" borderId="1" xfId="0" applyNumberFormat="1" applyFont="1" applyFill="1" applyBorder="1" applyAlignment="1">
      <alignment horizontal="center" vertical="top" wrapText="1"/>
    </xf>
    <xf numFmtId="0" fontId="44" fillId="0" borderId="4" xfId="0" applyFont="1" applyBorder="1" applyAlignment="1">
      <alignment horizontal="center" vertical="top" wrapText="1"/>
    </xf>
    <xf numFmtId="1" fontId="3" fillId="7" borderId="1" xfId="0" applyNumberFormat="1" applyFont="1" applyFill="1" applyBorder="1" applyAlignment="1">
      <alignment horizontal="center"/>
    </xf>
    <xf numFmtId="164" fontId="20" fillId="7" borderId="1" xfId="0" applyNumberFormat="1" applyFont="1" applyFill="1" applyBorder="1" applyAlignment="1">
      <alignment horizontal="center"/>
    </xf>
    <xf numFmtId="165" fontId="8" fillId="8" borderId="1" xfId="0" applyNumberFormat="1" applyFont="1" applyFill="1" applyBorder="1" applyAlignment="1">
      <alignment horizontal="center" vertical="center" wrapText="1"/>
    </xf>
    <xf numFmtId="0" fontId="20" fillId="7" borderId="1" xfId="0" applyFont="1" applyFill="1" applyBorder="1" applyAlignment="1">
      <alignment horizontal="center" vertical="center"/>
    </xf>
    <xf numFmtId="0" fontId="8" fillId="8" borderId="2" xfId="0" applyFont="1" applyFill="1" applyBorder="1" applyAlignment="1">
      <alignment horizontal="center" vertical="top" wrapText="1"/>
    </xf>
    <xf numFmtId="0" fontId="8" fillId="8" borderId="2" xfId="0" applyFont="1" applyFill="1" applyBorder="1" applyAlignment="1">
      <alignment horizontal="center" vertical="center" wrapText="1"/>
    </xf>
    <xf numFmtId="0" fontId="20" fillId="7" borderId="2" xfId="0" applyFont="1" applyFill="1" applyBorder="1" applyAlignment="1">
      <alignment horizontal="center" vertical="center"/>
    </xf>
    <xf numFmtId="0" fontId="0" fillId="0" borderId="11" xfId="0" applyBorder="1" applyAlignment="1">
      <alignment horizontal="center"/>
    </xf>
    <xf numFmtId="0" fontId="8" fillId="0" borderId="11" xfId="0" applyFont="1" applyBorder="1" applyAlignment="1">
      <alignment horizontal="center" vertical="center" wrapText="1"/>
    </xf>
    <xf numFmtId="166" fontId="8" fillId="0" borderId="11" xfId="0" applyNumberFormat="1" applyFont="1" applyBorder="1" applyAlignment="1">
      <alignment horizontal="center" vertical="center" wrapText="1"/>
    </xf>
    <xf numFmtId="2" fontId="8" fillId="0" borderId="11"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165" fontId="8" fillId="0" borderId="11" xfId="0" applyNumberFormat="1" applyFont="1" applyBorder="1" applyAlignment="1">
      <alignment horizontal="center" vertical="center" wrapText="1"/>
    </xf>
    <xf numFmtId="20" fontId="8" fillId="0" borderId="11" xfId="0" applyNumberFormat="1" applyFont="1" applyBorder="1" applyAlignment="1">
      <alignment horizontal="center" vertical="center" wrapText="1"/>
    </xf>
    <xf numFmtId="20" fontId="8" fillId="0" borderId="1"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21" fillId="0" borderId="11" xfId="0" applyFont="1" applyBorder="1" applyAlignment="1">
      <alignment horizontal="center"/>
    </xf>
    <xf numFmtId="0" fontId="7" fillId="0" borderId="11" xfId="0" applyFont="1" applyBorder="1" applyAlignment="1">
      <alignment horizontal="center" vertical="center" wrapText="1"/>
    </xf>
    <xf numFmtId="0" fontId="7" fillId="0" borderId="11" xfId="0" applyFont="1" applyBorder="1" applyAlignment="1">
      <alignment horizontal="center" vertical="top" wrapText="1"/>
    </xf>
    <xf numFmtId="166" fontId="8" fillId="8" borderId="1" xfId="0" applyNumberFormat="1" applyFont="1" applyFill="1" applyBorder="1" applyAlignment="1">
      <alignment horizontal="center" vertical="center" wrapText="1"/>
    </xf>
    <xf numFmtId="166" fontId="8" fillId="8" borderId="6" xfId="0" applyNumberFormat="1" applyFont="1" applyFill="1" applyBorder="1" applyAlignment="1">
      <alignment horizontal="center" vertical="center" wrapText="1"/>
    </xf>
    <xf numFmtId="2" fontId="8" fillId="8" borderId="6" xfId="0" applyNumberFormat="1" applyFont="1" applyFill="1" applyBorder="1" applyAlignment="1">
      <alignment horizontal="center" vertical="center" wrapText="1"/>
    </xf>
    <xf numFmtId="164" fontId="8" fillId="8" borderId="6" xfId="0" applyNumberFormat="1" applyFont="1" applyFill="1" applyBorder="1" applyAlignment="1">
      <alignment horizontal="center" vertical="center" wrapText="1"/>
    </xf>
    <xf numFmtId="0" fontId="21" fillId="7" borderId="6" xfId="0" applyFont="1" applyFill="1" applyBorder="1"/>
    <xf numFmtId="164" fontId="21" fillId="7" borderId="6" xfId="0" applyNumberFormat="1" applyFont="1" applyFill="1" applyBorder="1" applyAlignment="1">
      <alignment horizontal="center"/>
    </xf>
    <xf numFmtId="165" fontId="8" fillId="8" borderId="6"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8" borderId="2" xfId="0" applyFont="1" applyFill="1" applyBorder="1" applyAlignment="1">
      <alignment horizontal="center" vertical="top" wrapText="1"/>
    </xf>
    <xf numFmtId="0" fontId="7" fillId="8" borderId="2" xfId="0" applyFont="1" applyFill="1" applyBorder="1" applyAlignment="1">
      <alignment horizontal="center" vertical="center" wrapText="1"/>
    </xf>
    <xf numFmtId="0" fontId="45" fillId="0" borderId="0" xfId="2" applyFont="1"/>
    <xf numFmtId="0" fontId="46" fillId="0" borderId="0" xfId="2" applyFont="1"/>
    <xf numFmtId="0" fontId="46" fillId="11" borderId="0" xfId="2" applyFont="1" applyFill="1"/>
    <xf numFmtId="0" fontId="47" fillId="11" borderId="0" xfId="0" applyFont="1" applyFill="1"/>
    <xf numFmtId="0" fontId="11" fillId="0" borderId="0" xfId="0" applyFont="1" applyAlignment="1">
      <alignment horizontal="center"/>
    </xf>
    <xf numFmtId="0" fontId="48" fillId="11" borderId="0" xfId="0" applyFont="1" applyFill="1"/>
    <xf numFmtId="49" fontId="20" fillId="8" borderId="1" xfId="0" applyNumberFormat="1" applyFont="1" applyFill="1" applyBorder="1" applyAlignment="1">
      <alignment horizontal="center"/>
    </xf>
    <xf numFmtId="0" fontId="20" fillId="8" borderId="1" xfId="0" applyFont="1" applyFill="1" applyBorder="1"/>
    <xf numFmtId="164" fontId="21" fillId="8" borderId="1" xfId="0" applyNumberFormat="1" applyFont="1" applyFill="1" applyBorder="1" applyAlignment="1">
      <alignment horizontal="center"/>
    </xf>
    <xf numFmtId="49" fontId="21" fillId="8" borderId="1" xfId="0" applyNumberFormat="1" applyFont="1" applyFill="1" applyBorder="1" applyAlignment="1">
      <alignment horizontal="center"/>
    </xf>
    <xf numFmtId="20" fontId="21" fillId="7" borderId="1" xfId="0" applyNumberFormat="1" applyFont="1" applyFill="1" applyBorder="1" applyAlignment="1">
      <alignment horizontal="center"/>
    </xf>
    <xf numFmtId="0" fontId="21" fillId="7" borderId="1" xfId="0" applyFont="1" applyFill="1" applyBorder="1" applyAlignment="1">
      <alignment horizontal="center"/>
    </xf>
    <xf numFmtId="2" fontId="21" fillId="8" borderId="1" xfId="0" applyNumberFormat="1" applyFont="1" applyFill="1" applyBorder="1" applyAlignment="1">
      <alignment horizontal="center"/>
    </xf>
    <xf numFmtId="164" fontId="20" fillId="8" borderId="1" xfId="0" applyNumberFormat="1" applyFont="1" applyFill="1" applyBorder="1" applyAlignment="1">
      <alignment horizontal="center"/>
    </xf>
    <xf numFmtId="20" fontId="20" fillId="7" borderId="1" xfId="0" applyNumberFormat="1" applyFont="1" applyFill="1" applyBorder="1" applyAlignment="1">
      <alignment horizontal="center"/>
    </xf>
    <xf numFmtId="2" fontId="20" fillId="8" borderId="1" xfId="0" applyNumberFormat="1" applyFont="1" applyFill="1" applyBorder="1" applyAlignment="1">
      <alignment horizontal="center"/>
    </xf>
    <xf numFmtId="0" fontId="11" fillId="8" borderId="1" xfId="0" applyFont="1" applyFill="1" applyBorder="1" applyAlignment="1">
      <alignment horizontal="center"/>
    </xf>
    <xf numFmtId="0" fontId="20" fillId="8" borderId="1" xfId="0" applyFont="1" applyFill="1" applyBorder="1" applyAlignment="1">
      <alignment horizontal="center" vertical="center"/>
    </xf>
    <xf numFmtId="49" fontId="20" fillId="8" borderId="1" xfId="0" applyNumberFormat="1" applyFont="1" applyFill="1" applyBorder="1" applyAlignment="1">
      <alignment horizontal="center" vertical="center"/>
    </xf>
    <xf numFmtId="169" fontId="49" fillId="0" borderId="1" xfId="0" applyNumberFormat="1" applyFont="1" applyBorder="1" applyAlignment="1">
      <alignment horizontal="center" vertical="center"/>
    </xf>
    <xf numFmtId="164" fontId="21" fillId="8" borderId="1" xfId="0" applyNumberFormat="1" applyFont="1" applyFill="1" applyBorder="1" applyAlignment="1">
      <alignment horizontal="center" vertical="center"/>
    </xf>
    <xf numFmtId="49" fontId="21" fillId="8"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2" fontId="21" fillId="8" borderId="1" xfId="0" applyNumberFormat="1" applyFont="1" applyFill="1" applyBorder="1" applyAlignment="1">
      <alignment horizontal="center" vertical="center"/>
    </xf>
    <xf numFmtId="169" fontId="0" fillId="0" borderId="1" xfId="0" applyNumberFormat="1" applyBorder="1" applyAlignment="1">
      <alignment horizontal="center" vertical="center"/>
    </xf>
    <xf numFmtId="164" fontId="20" fillId="8" borderId="1" xfId="0" applyNumberFormat="1" applyFont="1" applyFill="1" applyBorder="1" applyAlignment="1">
      <alignment horizontal="center" vertical="center"/>
    </xf>
    <xf numFmtId="2" fontId="20" fillId="8" borderId="1" xfId="0" applyNumberFormat="1" applyFont="1" applyFill="1" applyBorder="1" applyAlignment="1">
      <alignment horizontal="center" vertical="center"/>
    </xf>
    <xf numFmtId="47" fontId="21" fillId="7" borderId="1" xfId="0" applyNumberFormat="1" applyFont="1" applyFill="1" applyBorder="1" applyAlignment="1">
      <alignment horizontal="center" vertical="center"/>
    </xf>
    <xf numFmtId="47" fontId="20" fillId="7" borderId="1" xfId="0" applyNumberFormat="1" applyFont="1" applyFill="1" applyBorder="1" applyAlignment="1">
      <alignment horizontal="center" vertical="center"/>
    </xf>
    <xf numFmtId="0" fontId="21" fillId="8" borderId="1" xfId="0" applyFont="1" applyFill="1" applyBorder="1" applyAlignment="1">
      <alignment horizontal="center" vertical="center"/>
    </xf>
    <xf numFmtId="0" fontId="47" fillId="11" borderId="0" xfId="0" applyFont="1" applyFill="1" applyAlignment="1">
      <alignment horizontal="left"/>
    </xf>
    <xf numFmtId="0" fontId="21" fillId="8" borderId="1" xfId="0" applyFont="1" applyFill="1" applyBorder="1" applyAlignment="1">
      <alignment horizontal="center"/>
    </xf>
    <xf numFmtId="49" fontId="21" fillId="7" borderId="1" xfId="0" applyNumberFormat="1" applyFont="1" applyFill="1" applyBorder="1" applyAlignment="1">
      <alignment horizontal="center"/>
    </xf>
    <xf numFmtId="49" fontId="0" fillId="8" borderId="1" xfId="0" applyNumberFormat="1" applyFill="1" applyBorder="1" applyAlignment="1">
      <alignment horizontal="center"/>
    </xf>
    <xf numFmtId="49" fontId="0" fillId="7" borderId="1" xfId="0" applyNumberFormat="1" applyFill="1" applyBorder="1" applyAlignment="1">
      <alignment horizontal="center"/>
    </xf>
    <xf numFmtId="47" fontId="21" fillId="7" borderId="1" xfId="0" applyNumberFormat="1" applyFont="1" applyFill="1" applyBorder="1" applyAlignment="1">
      <alignment horizontal="center"/>
    </xf>
    <xf numFmtId="2" fontId="21" fillId="8" borderId="1" xfId="0" quotePrefix="1" applyNumberFormat="1" applyFont="1" applyFill="1" applyBorder="1" applyAlignment="1">
      <alignment horizontal="center"/>
    </xf>
    <xf numFmtId="2" fontId="21" fillId="7" borderId="1" xfId="0" quotePrefix="1" applyNumberFormat="1" applyFont="1" applyFill="1" applyBorder="1" applyAlignment="1">
      <alignment horizontal="center"/>
    </xf>
    <xf numFmtId="49" fontId="3" fillId="8" borderId="1" xfId="0" applyNumberFormat="1" applyFont="1" applyFill="1" applyBorder="1" applyAlignment="1">
      <alignment horizontal="center"/>
    </xf>
    <xf numFmtId="49" fontId="3" fillId="7" borderId="1" xfId="0" applyNumberFormat="1" applyFont="1" applyFill="1" applyBorder="1" applyAlignment="1">
      <alignment horizontal="center"/>
    </xf>
    <xf numFmtId="47" fontId="20" fillId="7" borderId="1" xfId="0" applyNumberFormat="1" applyFont="1" applyFill="1" applyBorder="1" applyAlignment="1">
      <alignment horizontal="center"/>
    </xf>
    <xf numFmtId="2" fontId="20" fillId="8" borderId="1" xfId="0" quotePrefix="1" applyNumberFormat="1" applyFont="1" applyFill="1" applyBorder="1" applyAlignment="1">
      <alignment horizontal="center"/>
    </xf>
    <xf numFmtId="0" fontId="3" fillId="7" borderId="1" xfId="0" applyFont="1" applyFill="1" applyBorder="1"/>
    <xf numFmtId="0" fontId="20" fillId="0" borderId="0" xfId="0" applyFont="1"/>
    <xf numFmtId="0" fontId="45" fillId="11" borderId="0" xfId="2" applyFont="1" applyFill="1"/>
    <xf numFmtId="0" fontId="45" fillId="11" borderId="0" xfId="2" applyFont="1" applyFill="1" applyAlignment="1">
      <alignment horizontal="center"/>
    </xf>
    <xf numFmtId="2" fontId="21" fillId="7" borderId="1" xfId="0" applyNumberFormat="1" applyFont="1" applyFill="1" applyBorder="1" applyAlignment="1">
      <alignment horizontal="center"/>
    </xf>
    <xf numFmtId="0" fontId="3" fillId="8" borderId="1" xfId="0" applyFont="1" applyFill="1" applyBorder="1" applyAlignment="1">
      <alignment horizontal="center"/>
    </xf>
    <xf numFmtId="49" fontId="11" fillId="8" borderId="1" xfId="0" applyNumberFormat="1" applyFont="1" applyFill="1" applyBorder="1" applyAlignment="1">
      <alignment horizontal="center"/>
    </xf>
    <xf numFmtId="0" fontId="47" fillId="11" borderId="0" xfId="3" applyFont="1" applyFill="1"/>
    <xf numFmtId="0" fontId="20" fillId="8" borderId="1" xfId="3" applyFont="1" applyFill="1" applyBorder="1" applyAlignment="1">
      <alignment horizontal="center"/>
    </xf>
    <xf numFmtId="0" fontId="20" fillId="7" borderId="1" xfId="3" applyFont="1" applyFill="1" applyBorder="1" applyAlignment="1">
      <alignment horizontal="center"/>
    </xf>
    <xf numFmtId="0" fontId="20" fillId="7" borderId="1" xfId="3" applyFont="1" applyFill="1" applyBorder="1" applyAlignment="1">
      <alignment horizontal="left"/>
    </xf>
    <xf numFmtId="164" fontId="22" fillId="8" borderId="1" xfId="2" applyNumberFormat="1" applyFont="1" applyFill="1" applyBorder="1" applyAlignment="1">
      <alignment horizontal="center" vertical="center" wrapText="1"/>
    </xf>
    <xf numFmtId="0" fontId="22" fillId="8" borderId="1" xfId="2" applyFont="1" applyFill="1" applyBorder="1" applyAlignment="1">
      <alignment horizontal="center" vertical="center" wrapText="1"/>
    </xf>
    <xf numFmtId="49" fontId="0" fillId="8" borderId="1" xfId="3" applyNumberFormat="1" applyFont="1" applyFill="1" applyBorder="1" applyAlignment="1">
      <alignment horizontal="center"/>
    </xf>
    <xf numFmtId="20" fontId="22" fillId="7" borderId="1" xfId="2" applyNumberFormat="1" applyFont="1" applyFill="1" applyBorder="1" applyAlignment="1">
      <alignment horizontal="center" vertical="center" wrapText="1"/>
    </xf>
    <xf numFmtId="0" fontId="21" fillId="7" borderId="1" xfId="3" applyFont="1" applyFill="1" applyBorder="1"/>
    <xf numFmtId="2" fontId="22" fillId="8" borderId="1" xfId="2" applyNumberFormat="1" applyFont="1" applyFill="1" applyBorder="1" applyAlignment="1">
      <alignment horizontal="center" vertical="center" wrapText="1"/>
    </xf>
    <xf numFmtId="166" fontId="22" fillId="8" borderId="1" xfId="2" applyNumberFormat="1" applyFont="1" applyFill="1" applyBorder="1" applyAlignment="1">
      <alignment horizontal="center" vertical="center" wrapText="1"/>
    </xf>
    <xf numFmtId="164" fontId="26" fillId="8" borderId="1" xfId="2" applyNumberFormat="1" applyFont="1" applyFill="1" applyBorder="1" applyAlignment="1">
      <alignment horizontal="center" vertical="center" wrapText="1"/>
    </xf>
    <xf numFmtId="0" fontId="26" fillId="8" borderId="1" xfId="2" applyFont="1" applyFill="1" applyBorder="1" applyAlignment="1">
      <alignment horizontal="center" vertical="center" wrapText="1"/>
    </xf>
    <xf numFmtId="49" fontId="3" fillId="8" borderId="1" xfId="3" applyNumberFormat="1" applyFont="1" applyFill="1" applyBorder="1" applyAlignment="1">
      <alignment horizontal="center"/>
    </xf>
    <xf numFmtId="20" fontId="26" fillId="7" borderId="1" xfId="2" applyNumberFormat="1" applyFont="1" applyFill="1" applyBorder="1" applyAlignment="1">
      <alignment horizontal="center" vertical="center" wrapText="1"/>
    </xf>
    <xf numFmtId="0" fontId="20" fillId="7" borderId="1" xfId="3" applyFont="1" applyFill="1" applyBorder="1"/>
    <xf numFmtId="2" fontId="26" fillId="8" borderId="1" xfId="2" applyNumberFormat="1" applyFont="1" applyFill="1" applyBorder="1" applyAlignment="1">
      <alignment horizontal="center" vertical="center" wrapText="1"/>
    </xf>
    <xf numFmtId="166" fontId="26" fillId="8" borderId="1" xfId="2" applyNumberFormat="1" applyFont="1" applyFill="1" applyBorder="1" applyAlignment="1">
      <alignment horizontal="center" vertical="center" wrapText="1"/>
    </xf>
    <xf numFmtId="47" fontId="22" fillId="8" borderId="1" xfId="2" applyNumberFormat="1" applyFont="1" applyFill="1" applyBorder="1" applyAlignment="1">
      <alignment horizontal="center" vertical="center" wrapText="1"/>
    </xf>
    <xf numFmtId="49" fontId="0" fillId="8" borderId="1" xfId="3" applyNumberFormat="1" applyFont="1" applyFill="1" applyBorder="1" applyAlignment="1">
      <alignment horizontal="center" vertical="center"/>
    </xf>
    <xf numFmtId="49" fontId="0" fillId="7" borderId="1" xfId="3" applyNumberFormat="1" applyFont="1" applyFill="1" applyBorder="1" applyAlignment="1">
      <alignment horizontal="center" vertical="center"/>
    </xf>
    <xf numFmtId="49" fontId="22" fillId="7" borderId="1" xfId="2" applyNumberFormat="1" applyFont="1" applyFill="1" applyBorder="1" applyAlignment="1">
      <alignment horizontal="center" vertical="center" wrapText="1"/>
    </xf>
    <xf numFmtId="166" fontId="22" fillId="8" borderId="3" xfId="2" applyNumberFormat="1" applyFont="1" applyFill="1" applyBorder="1" applyAlignment="1">
      <alignment horizontal="center" vertical="center" wrapText="1"/>
    </xf>
    <xf numFmtId="0" fontId="21" fillId="7" borderId="1" xfId="3" applyFont="1" applyFill="1" applyBorder="1" applyAlignment="1">
      <alignment horizontal="center" vertical="center"/>
    </xf>
    <xf numFmtId="49" fontId="3" fillId="8" borderId="1" xfId="3" applyNumberFormat="1" applyFont="1" applyFill="1" applyBorder="1" applyAlignment="1">
      <alignment horizontal="center" vertical="center"/>
    </xf>
    <xf numFmtId="49" fontId="3" fillId="7" borderId="1" xfId="3" applyNumberFormat="1" applyFont="1" applyFill="1" applyBorder="1" applyAlignment="1">
      <alignment horizontal="center" vertical="center"/>
    </xf>
    <xf numFmtId="49" fontId="26" fillId="7" borderId="1" xfId="2" applyNumberFormat="1" applyFont="1" applyFill="1" applyBorder="1" applyAlignment="1">
      <alignment horizontal="center" vertical="center" wrapText="1"/>
    </xf>
    <xf numFmtId="166" fontId="26" fillId="8" borderId="3" xfId="2" applyNumberFormat="1" applyFont="1" applyFill="1" applyBorder="1" applyAlignment="1">
      <alignment horizontal="center" vertical="center" wrapText="1"/>
    </xf>
    <xf numFmtId="0" fontId="20" fillId="7" borderId="1" xfId="3" applyFont="1" applyFill="1" applyBorder="1" applyAlignment="1">
      <alignment horizontal="center" vertical="center"/>
    </xf>
    <xf numFmtId="0" fontId="20" fillId="7" borderId="1" xfId="0" applyFont="1" applyFill="1" applyBorder="1" applyAlignment="1">
      <alignment horizontal="left" vertical="center"/>
    </xf>
    <xf numFmtId="0" fontId="0" fillId="11" borderId="0" xfId="0" applyFill="1"/>
    <xf numFmtId="47" fontId="0" fillId="7" borderId="1" xfId="0" applyNumberFormat="1" applyFill="1" applyBorder="1" applyAlignment="1">
      <alignment horizontal="center"/>
    </xf>
    <xf numFmtId="47" fontId="3" fillId="7" borderId="1" xfId="0" applyNumberFormat="1" applyFont="1" applyFill="1" applyBorder="1" applyAlignment="1">
      <alignment horizontal="center"/>
    </xf>
    <xf numFmtId="2" fontId="3" fillId="8" borderId="1" xfId="0" applyNumberFormat="1" applyFont="1" applyFill="1" applyBorder="1" applyAlignment="1">
      <alignment horizontal="center"/>
    </xf>
    <xf numFmtId="2" fontId="20" fillId="7" borderId="1" xfId="0" applyNumberFormat="1" applyFont="1" applyFill="1" applyBorder="1" applyAlignment="1">
      <alignment horizontal="center"/>
    </xf>
    <xf numFmtId="0" fontId="51" fillId="11" borderId="0" xfId="0" applyFont="1" applyFill="1"/>
    <xf numFmtId="0" fontId="51" fillId="11" borderId="0" xfId="0" applyFont="1" applyFill="1" applyAlignment="1">
      <alignment horizontal="center"/>
    </xf>
    <xf numFmtId="0" fontId="11" fillId="11" borderId="0" xfId="0" applyFont="1" applyFill="1"/>
    <xf numFmtId="0" fontId="20" fillId="7" borderId="1" xfId="0" applyFont="1" applyFill="1" applyBorder="1" applyAlignment="1">
      <alignment horizontal="left"/>
    </xf>
    <xf numFmtId="0" fontId="2" fillId="0" borderId="0" xfId="0" applyFont="1" applyAlignment="1">
      <alignment horizontal="center"/>
    </xf>
    <xf numFmtId="0" fontId="26" fillId="7" borderId="1" xfId="2" applyFont="1" applyFill="1" applyBorder="1" applyAlignment="1">
      <alignment horizontal="center" vertical="center"/>
    </xf>
    <xf numFmtId="0" fontId="3" fillId="2" borderId="1" xfId="0" applyFont="1" applyFill="1" applyBorder="1" applyAlignment="1">
      <alignment horizontal="center"/>
    </xf>
    <xf numFmtId="164" fontId="22" fillId="8" borderId="1" xfId="2" applyNumberFormat="1" applyFont="1" applyFill="1" applyBorder="1" applyAlignment="1">
      <alignment horizontal="center"/>
    </xf>
    <xf numFmtId="0" fontId="22" fillId="7" borderId="1" xfId="2" applyFont="1" applyFill="1" applyBorder="1" applyAlignment="1">
      <alignment horizontal="center"/>
    </xf>
    <xf numFmtId="49" fontId="22" fillId="8" borderId="1" xfId="2" applyNumberFormat="1" applyFont="1" applyFill="1" applyBorder="1" applyAlignment="1">
      <alignment horizontal="center"/>
    </xf>
    <xf numFmtId="0" fontId="22" fillId="8" borderId="1" xfId="2" applyFont="1" applyFill="1" applyBorder="1" applyAlignment="1">
      <alignment horizontal="center"/>
    </xf>
    <xf numFmtId="2" fontId="22" fillId="8" borderId="1" xfId="2" applyNumberFormat="1" applyFont="1" applyFill="1" applyBorder="1" applyAlignment="1">
      <alignment horizontal="center"/>
    </xf>
    <xf numFmtId="47" fontId="22" fillId="7" borderId="1" xfId="2" applyNumberFormat="1" applyFont="1" applyFill="1" applyBorder="1" applyAlignment="1">
      <alignment wrapText="1"/>
    </xf>
    <xf numFmtId="164" fontId="26" fillId="8" borderId="1" xfId="2" applyNumberFormat="1" applyFont="1" applyFill="1" applyBorder="1" applyAlignment="1">
      <alignment horizontal="center"/>
    </xf>
    <xf numFmtId="0" fontId="26" fillId="7" borderId="1" xfId="2" applyFont="1" applyFill="1" applyBorder="1" applyAlignment="1">
      <alignment horizontal="center"/>
    </xf>
    <xf numFmtId="49" fontId="26" fillId="8" borderId="1" xfId="2" applyNumberFormat="1" applyFont="1" applyFill="1" applyBorder="1" applyAlignment="1">
      <alignment horizontal="center"/>
    </xf>
    <xf numFmtId="0" fontId="26" fillId="8" borderId="1" xfId="2" applyFont="1" applyFill="1" applyBorder="1" applyAlignment="1">
      <alignment horizontal="center"/>
    </xf>
    <xf numFmtId="2" fontId="26" fillId="8" borderId="1" xfId="2" applyNumberFormat="1" applyFont="1" applyFill="1" applyBorder="1" applyAlignment="1">
      <alignment horizontal="center"/>
    </xf>
    <xf numFmtId="47" fontId="26" fillId="7" borderId="1" xfId="2" applyNumberFormat="1" applyFont="1" applyFill="1" applyBorder="1" applyAlignment="1">
      <alignment wrapText="1"/>
    </xf>
    <xf numFmtId="20" fontId="28" fillId="7" borderId="1" xfId="2" applyNumberFormat="1" applyFont="1" applyFill="1" applyBorder="1" applyAlignment="1">
      <alignment horizontal="center" wrapText="1"/>
    </xf>
    <xf numFmtId="20" fontId="29" fillId="7" borderId="1" xfId="2" applyNumberFormat="1" applyFont="1" applyFill="1" applyBorder="1" applyAlignment="1">
      <alignment horizontal="center" wrapText="1"/>
    </xf>
    <xf numFmtId="164" fontId="22" fillId="8" borderId="1" xfId="0" applyNumberFormat="1" applyFont="1" applyFill="1" applyBorder="1" applyAlignment="1">
      <alignment horizontal="center"/>
    </xf>
    <xf numFmtId="0" fontId="22" fillId="7" borderId="1" xfId="0" applyFont="1" applyFill="1" applyBorder="1" applyAlignment="1">
      <alignment horizontal="center"/>
    </xf>
    <xf numFmtId="49" fontId="22" fillId="8" borderId="1" xfId="0" applyNumberFormat="1" applyFont="1" applyFill="1" applyBorder="1" applyAlignment="1">
      <alignment horizontal="center"/>
    </xf>
    <xf numFmtId="0" fontId="22" fillId="8" borderId="1" xfId="0" applyFont="1" applyFill="1" applyBorder="1" applyAlignment="1">
      <alignment horizontal="center"/>
    </xf>
    <xf numFmtId="0" fontId="22" fillId="7" borderId="1" xfId="2" applyFont="1" applyFill="1" applyBorder="1"/>
    <xf numFmtId="0" fontId="6" fillId="7" borderId="1" xfId="2" applyFont="1" applyFill="1" applyBorder="1" applyAlignment="1">
      <alignment horizontal="center"/>
    </xf>
    <xf numFmtId="0" fontId="6" fillId="7" borderId="1" xfId="2" applyFont="1" applyFill="1" applyBorder="1"/>
    <xf numFmtId="164" fontId="26" fillId="8" borderId="1" xfId="0" applyNumberFormat="1" applyFont="1" applyFill="1" applyBorder="1" applyAlignment="1">
      <alignment horizontal="center"/>
    </xf>
    <xf numFmtId="0" fontId="26" fillId="7" borderId="1" xfId="0" applyFont="1" applyFill="1" applyBorder="1" applyAlignment="1">
      <alignment horizontal="center"/>
    </xf>
    <xf numFmtId="0" fontId="30" fillId="7" borderId="1" xfId="2" applyFont="1" applyFill="1" applyBorder="1" applyAlignment="1">
      <alignment horizontal="center"/>
    </xf>
    <xf numFmtId="49" fontId="26" fillId="8" borderId="1" xfId="0" applyNumberFormat="1" applyFont="1" applyFill="1" applyBorder="1" applyAlignment="1">
      <alignment horizontal="center"/>
    </xf>
    <xf numFmtId="0" fontId="26" fillId="8" borderId="1" xfId="0" applyFont="1" applyFill="1" applyBorder="1" applyAlignment="1">
      <alignment horizontal="center"/>
    </xf>
    <xf numFmtId="0" fontId="30" fillId="7" borderId="1" xfId="2" applyFont="1" applyFill="1" applyBorder="1"/>
    <xf numFmtId="0" fontId="26" fillId="7" borderId="1" xfId="2" applyFont="1" applyFill="1" applyBorder="1"/>
    <xf numFmtId="20" fontId="0" fillId="8" borderId="1" xfId="0" applyNumberFormat="1" applyFill="1" applyBorder="1" applyAlignment="1">
      <alignment horizontal="center"/>
    </xf>
    <xf numFmtId="0" fontId="0" fillId="0" borderId="1" xfId="0" applyBorder="1" applyAlignment="1">
      <alignment horizontal="center" wrapText="1"/>
    </xf>
    <xf numFmtId="0" fontId="14" fillId="0" borderId="14" xfId="2" applyFont="1" applyBorder="1" applyAlignment="1">
      <alignment horizontal="center" vertical="center"/>
    </xf>
    <xf numFmtId="1" fontId="14" fillId="0" borderId="3" xfId="2" applyNumberFormat="1" applyFont="1" applyBorder="1" applyAlignment="1">
      <alignment horizontal="center" vertical="center" wrapText="1"/>
    </xf>
    <xf numFmtId="1" fontId="8" fillId="0" borderId="3" xfId="2" applyNumberFormat="1" applyFont="1" applyBorder="1" applyAlignment="1">
      <alignment horizontal="center" vertical="center" wrapText="1"/>
    </xf>
    <xf numFmtId="1" fontId="8" fillId="0" borderId="3" xfId="2" applyNumberFormat="1" applyFont="1" applyBorder="1" applyAlignment="1">
      <alignment horizontal="center" vertical="center" wrapText="1" readingOrder="1"/>
    </xf>
    <xf numFmtId="0" fontId="8" fillId="0" borderId="3" xfId="2" applyFont="1" applyBorder="1" applyAlignment="1">
      <alignment horizontal="center" vertical="center" wrapText="1" readingOrder="1"/>
    </xf>
    <xf numFmtId="2" fontId="14" fillId="0" borderId="15" xfId="2" applyNumberFormat="1" applyFont="1" applyBorder="1" applyAlignment="1">
      <alignment horizontal="center" vertical="center"/>
    </xf>
    <xf numFmtId="2" fontId="14" fillId="0" borderId="4" xfId="2" applyNumberFormat="1" applyFont="1" applyBorder="1" applyAlignment="1">
      <alignment horizontal="center" vertical="center" wrapText="1"/>
    </xf>
    <xf numFmtId="0" fontId="14" fillId="0" borderId="4" xfId="2" applyFont="1" applyBorder="1" applyAlignment="1">
      <alignment horizontal="center" vertical="center" wrapText="1"/>
    </xf>
    <xf numFmtId="2" fontId="8" fillId="0" borderId="4" xfId="2" applyNumberFormat="1" applyFont="1" applyBorder="1" applyAlignment="1">
      <alignment horizontal="center" vertical="top" wrapText="1"/>
    </xf>
    <xf numFmtId="2" fontId="8" fillId="0" borderId="4" xfId="2" applyNumberFormat="1" applyFont="1" applyBorder="1" applyAlignment="1">
      <alignment horizontal="center" vertical="center" wrapText="1"/>
    </xf>
    <xf numFmtId="0" fontId="8" fillId="0" borderId="4" xfId="2" applyFont="1" applyBorder="1" applyAlignment="1">
      <alignment horizontal="center" vertical="center" wrapText="1" readingOrder="1"/>
    </xf>
    <xf numFmtId="166" fontId="14" fillId="0" borderId="4" xfId="2" applyNumberFormat="1" applyFont="1" applyBorder="1" applyAlignment="1">
      <alignment horizontal="center" vertical="center" wrapText="1"/>
    </xf>
    <xf numFmtId="2" fontId="8" fillId="0" borderId="4" xfId="2" applyNumberFormat="1" applyFont="1" applyBorder="1" applyAlignment="1">
      <alignment horizontal="center" vertical="center" wrapText="1" readingOrder="1"/>
    </xf>
    <xf numFmtId="166" fontId="8" fillId="0" borderId="4" xfId="2" applyNumberFormat="1" applyFont="1" applyBorder="1" applyAlignment="1">
      <alignment horizontal="center" vertical="center" wrapText="1" readingOrder="1"/>
    </xf>
    <xf numFmtId="2" fontId="14" fillId="0" borderId="1" xfId="2" applyNumberFormat="1" applyFont="1" applyBorder="1" applyAlignment="1">
      <alignment horizontal="center" vertical="center"/>
    </xf>
    <xf numFmtId="167" fontId="14" fillId="0" borderId="1" xfId="2" applyNumberFormat="1" applyFont="1" applyBorder="1" applyAlignment="1">
      <alignment horizontal="center" vertical="center"/>
    </xf>
    <xf numFmtId="0" fontId="13" fillId="0" borderId="1" xfId="3" applyBorder="1"/>
    <xf numFmtId="20" fontId="8" fillId="0" borderId="1" xfId="0" applyNumberFormat="1" applyFont="1" applyBorder="1" applyAlignment="1">
      <alignment horizontal="center"/>
    </xf>
    <xf numFmtId="49" fontId="22" fillId="7" borderId="1" xfId="2" applyNumberFormat="1" applyFont="1" applyFill="1" applyBorder="1" applyAlignment="1">
      <alignment horizontal="center"/>
    </xf>
    <xf numFmtId="49" fontId="26" fillId="7" borderId="1" xfId="2" applyNumberFormat="1" applyFont="1" applyFill="1" applyBorder="1" applyAlignment="1">
      <alignment horizontal="center"/>
    </xf>
    <xf numFmtId="49" fontId="22" fillId="2" borderId="1" xfId="0" applyNumberFormat="1" applyFont="1" applyFill="1" applyBorder="1" applyAlignment="1">
      <alignment horizontal="center"/>
    </xf>
    <xf numFmtId="49" fontId="26" fillId="2" borderId="1" xfId="0" applyNumberFormat="1" applyFont="1" applyFill="1" applyBorder="1" applyAlignment="1">
      <alignment horizontal="center"/>
    </xf>
    <xf numFmtId="0" fontId="0" fillId="4" borderId="0" xfId="0" applyFill="1"/>
    <xf numFmtId="1" fontId="0" fillId="4" borderId="1" xfId="0" applyNumberFormat="1" applyFill="1" applyBorder="1"/>
    <xf numFmtId="0" fontId="0" fillId="4" borderId="0" xfId="0" applyFill="1" applyAlignment="1">
      <alignment horizontal="center"/>
    </xf>
    <xf numFmtId="164" fontId="0" fillId="10" borderId="1" xfId="0" applyNumberFormat="1" applyFill="1" applyBorder="1" applyAlignment="1">
      <alignment horizontal="center"/>
    </xf>
    <xf numFmtId="164" fontId="33" fillId="10" borderId="1" xfId="0" applyNumberFormat="1" applyFont="1" applyFill="1" applyBorder="1" applyAlignment="1">
      <alignment horizontal="center"/>
    </xf>
    <xf numFmtId="0" fontId="32"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164" fontId="0" fillId="10" borderId="1" xfId="0" applyNumberFormat="1" applyFill="1" applyBorder="1" applyAlignment="1">
      <alignment horizontal="center" vertical="center"/>
    </xf>
    <xf numFmtId="164" fontId="18" fillId="10" borderId="1" xfId="0" applyNumberFormat="1" applyFont="1" applyFill="1" applyBorder="1" applyAlignment="1">
      <alignment horizontal="center"/>
    </xf>
    <xf numFmtId="0" fontId="3" fillId="0" borderId="10" xfId="0" applyFont="1" applyBorder="1" applyAlignment="1">
      <alignment horizontal="center"/>
    </xf>
    <xf numFmtId="0" fontId="3" fillId="7" borderId="1" xfId="0" applyFont="1" applyFill="1" applyBorder="1" applyAlignment="1">
      <alignment horizontal="center"/>
    </xf>
    <xf numFmtId="0" fontId="0" fillId="0" borderId="8" xfId="0" applyBorder="1" applyAlignment="1">
      <alignment horizontal="center"/>
    </xf>
    <xf numFmtId="1" fontId="0" fillId="4" borderId="0" xfId="0" applyNumberFormat="1" applyFill="1"/>
    <xf numFmtId="1" fontId="0" fillId="4" borderId="10" xfId="0" applyNumberFormat="1" applyFill="1" applyBorder="1" applyAlignment="1">
      <alignment horizontal="center"/>
    </xf>
    <xf numFmtId="1" fontId="0" fillId="4" borderId="8" xfId="0" applyNumberFormat="1" applyFill="1" applyBorder="1" applyAlignment="1">
      <alignment horizontal="center"/>
    </xf>
    <xf numFmtId="1" fontId="0" fillId="4" borderId="0" xfId="0" applyNumberFormat="1" applyFill="1" applyAlignment="1">
      <alignment horizontal="center"/>
    </xf>
    <xf numFmtId="164" fontId="3" fillId="10" borderId="1" xfId="0" applyNumberFormat="1" applyFont="1" applyFill="1" applyBorder="1" applyAlignment="1">
      <alignment horizontal="center"/>
    </xf>
    <xf numFmtId="164" fontId="33" fillId="9" borderId="1" xfId="0" applyNumberFormat="1" applyFont="1" applyFill="1" applyBorder="1" applyAlignment="1">
      <alignment horizontal="center"/>
    </xf>
    <xf numFmtId="0" fontId="3" fillId="8" borderId="1" xfId="0" applyFont="1" applyFill="1" applyBorder="1"/>
    <xf numFmtId="0" fontId="0" fillId="4" borderId="10" xfId="0" applyFill="1" applyBorder="1" applyAlignment="1">
      <alignment horizontal="center"/>
    </xf>
    <xf numFmtId="0" fontId="3" fillId="5" borderId="1" xfId="0" applyFont="1" applyFill="1" applyBorder="1" applyAlignment="1">
      <alignment horizontal="center"/>
    </xf>
    <xf numFmtId="0" fontId="10" fillId="0" borderId="1" xfId="0" applyFont="1" applyBorder="1" applyAlignment="1">
      <alignment horizontal="left"/>
    </xf>
    <xf numFmtId="164" fontId="53" fillId="0" borderId="1" xfId="0" applyNumberFormat="1" applyFont="1" applyBorder="1" applyAlignment="1">
      <alignment horizontal="center" vertical="center"/>
    </xf>
    <xf numFmtId="0" fontId="53" fillId="0" borderId="1" xfId="0" applyFont="1" applyBorder="1" applyAlignment="1">
      <alignment horizontal="center" vertical="center" wrapText="1"/>
    </xf>
    <xf numFmtId="20" fontId="53" fillId="0" borderId="1" xfId="0" applyNumberFormat="1" applyFont="1" applyBorder="1" applyAlignment="1">
      <alignment horizontal="center" vertical="center"/>
    </xf>
    <xf numFmtId="2" fontId="53" fillId="0" borderId="1" xfId="0" applyNumberFormat="1" applyFont="1" applyBorder="1" applyAlignment="1">
      <alignment horizontal="center" vertical="center"/>
    </xf>
    <xf numFmtId="1" fontId="7" fillId="0" borderId="4" xfId="0" applyNumberFormat="1" applyFont="1" applyBorder="1" applyAlignment="1">
      <alignment horizontal="center" vertical="center"/>
    </xf>
    <xf numFmtId="164" fontId="8" fillId="0" borderId="1" xfId="0" applyNumberFormat="1" applyFont="1" applyBorder="1" applyAlignment="1">
      <alignment horizontal="center" vertical="center"/>
    </xf>
    <xf numFmtId="20" fontId="8"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1" fontId="8" fillId="0" borderId="4" xfId="0" applyNumberFormat="1" applyFont="1" applyBorder="1" applyAlignment="1">
      <alignment horizontal="center" vertical="center"/>
    </xf>
    <xf numFmtId="0" fontId="19" fillId="11" borderId="0" xfId="0" applyFont="1" applyFill="1"/>
    <xf numFmtId="0" fontId="19" fillId="11" borderId="0" xfId="0" applyFont="1" applyFill="1" applyAlignment="1">
      <alignment horizontal="left"/>
    </xf>
    <xf numFmtId="0" fontId="38" fillId="0" borderId="0" xfId="0" applyFont="1"/>
    <xf numFmtId="0" fontId="56" fillId="0" borderId="0" xfId="2" applyFont="1"/>
    <xf numFmtId="0" fontId="19" fillId="0" borderId="0" xfId="0" applyFont="1" applyAlignment="1">
      <alignment horizontal="center"/>
    </xf>
    <xf numFmtId="0" fontId="38" fillId="0" borderId="0" xfId="0" applyFont="1" applyAlignment="1">
      <alignment horizontal="center"/>
    </xf>
    <xf numFmtId="0" fontId="34" fillId="0" borderId="1" xfId="0" applyFont="1" applyBorder="1" applyAlignment="1">
      <alignment horizontal="center"/>
    </xf>
    <xf numFmtId="0" fontId="38" fillId="2" borderId="0" xfId="0" applyFont="1" applyFill="1"/>
    <xf numFmtId="1" fontId="52" fillId="2" borderId="1" xfId="0" applyNumberFormat="1" applyFont="1" applyFill="1" applyBorder="1" applyAlignment="1">
      <alignment horizontal="center" vertical="center" wrapText="1"/>
    </xf>
    <xf numFmtId="0" fontId="0" fillId="2" borderId="0" xfId="0" applyFill="1" applyAlignment="1">
      <alignment horizontal="left"/>
    </xf>
    <xf numFmtId="1" fontId="52" fillId="2" borderId="0" xfId="0" applyNumberFormat="1" applyFont="1" applyFill="1" applyAlignment="1">
      <alignment horizontal="center" vertical="center" wrapText="1"/>
    </xf>
    <xf numFmtId="1" fontId="55" fillId="2" borderId="1" xfId="0" applyNumberFormat="1" applyFont="1" applyFill="1" applyBorder="1" applyAlignment="1">
      <alignment horizontal="center" vertical="center" wrapText="1"/>
    </xf>
    <xf numFmtId="0" fontId="59" fillId="2" borderId="0" xfId="0" applyFont="1" applyFill="1" applyAlignment="1">
      <alignment horizontal="left"/>
    </xf>
    <xf numFmtId="1" fontId="60" fillId="2" borderId="0" xfId="0" applyNumberFormat="1" applyFont="1" applyFill="1" applyAlignment="1">
      <alignment horizontal="center" vertical="center" wrapText="1"/>
    </xf>
    <xf numFmtId="0" fontId="3" fillId="2" borderId="1" xfId="0" applyFont="1" applyFill="1" applyBorder="1"/>
    <xf numFmtId="1" fontId="0" fillId="11" borderId="4" xfId="0" applyNumberFormat="1" applyFill="1" applyBorder="1" applyAlignment="1">
      <alignment horizontal="center"/>
    </xf>
    <xf numFmtId="1" fontId="0" fillId="11" borderId="1" xfId="0" applyNumberFormat="1" applyFill="1" applyBorder="1" applyAlignment="1">
      <alignment horizontal="center"/>
    </xf>
    <xf numFmtId="0" fontId="0" fillId="11" borderId="0" xfId="0" applyFill="1" applyAlignment="1">
      <alignment horizontal="right"/>
    </xf>
    <xf numFmtId="0" fontId="0" fillId="11" borderId="1" xfId="0" applyFill="1" applyBorder="1" applyAlignment="1">
      <alignment horizontal="center"/>
    </xf>
    <xf numFmtId="1" fontId="7" fillId="11" borderId="4" xfId="0" applyNumberFormat="1" applyFont="1" applyFill="1" applyBorder="1" applyAlignment="1">
      <alignment horizontal="center" vertical="center"/>
    </xf>
    <xf numFmtId="1" fontId="8" fillId="11" borderId="4" xfId="0" applyNumberFormat="1" applyFont="1" applyFill="1" applyBorder="1" applyAlignment="1">
      <alignment horizontal="center" vertical="center"/>
    </xf>
    <xf numFmtId="2" fontId="53" fillId="0" borderId="3" xfId="0" applyNumberFormat="1" applyFont="1" applyBorder="1" applyAlignment="1">
      <alignment horizontal="center" vertical="center"/>
    </xf>
    <xf numFmtId="164" fontId="8" fillId="8" borderId="1" xfId="0" applyNumberFormat="1" applyFont="1" applyFill="1" applyBorder="1" applyAlignment="1">
      <alignment horizontal="center" vertical="center"/>
    </xf>
    <xf numFmtId="20" fontId="8" fillId="8" borderId="1" xfId="0" applyNumberFormat="1" applyFont="1" applyFill="1" applyBorder="1" applyAlignment="1">
      <alignment horizontal="center" vertical="center"/>
    </xf>
    <xf numFmtId="2" fontId="8" fillId="8" borderId="1" xfId="0" applyNumberFormat="1" applyFont="1" applyFill="1" applyBorder="1" applyAlignment="1">
      <alignment horizontal="center" vertical="center"/>
    </xf>
    <xf numFmtId="2" fontId="53" fillId="8" borderId="1" xfId="0" applyNumberFormat="1" applyFont="1" applyFill="1" applyBorder="1" applyAlignment="1">
      <alignment horizontal="center" vertical="center"/>
    </xf>
    <xf numFmtId="2" fontId="53" fillId="8" borderId="3" xfId="0" applyNumberFormat="1" applyFont="1" applyFill="1" applyBorder="1" applyAlignment="1">
      <alignment horizontal="center" vertical="center"/>
    </xf>
    <xf numFmtId="20" fontId="53" fillId="8" borderId="1" xfId="0" applyNumberFormat="1" applyFont="1" applyFill="1" applyBorder="1" applyAlignment="1">
      <alignment horizontal="center" vertical="center"/>
    </xf>
    <xf numFmtId="164" fontId="53" fillId="8" borderId="1" xfId="0" applyNumberFormat="1" applyFont="1" applyFill="1" applyBorder="1" applyAlignment="1">
      <alignment horizontal="center" vertical="center"/>
    </xf>
    <xf numFmtId="0" fontId="53" fillId="8" borderId="1" xfId="0" applyFont="1" applyFill="1" applyBorder="1" applyAlignment="1">
      <alignment horizontal="center" vertical="center" wrapText="1"/>
    </xf>
    <xf numFmtId="0" fontId="20" fillId="2" borderId="1" xfId="0" applyFont="1" applyFill="1" applyBorder="1" applyAlignment="1">
      <alignment horizontal="center"/>
    </xf>
    <xf numFmtId="0" fontId="0" fillId="2" borderId="1" xfId="0" applyFill="1" applyBorder="1" applyAlignment="1">
      <alignment horizontal="center"/>
    </xf>
    <xf numFmtId="0" fontId="21" fillId="7" borderId="0" xfId="0" applyFont="1" applyFill="1" applyAlignment="1">
      <alignment horizontal="center"/>
    </xf>
    <xf numFmtId="0" fontId="20" fillId="7" borderId="0" xfId="0" applyFont="1" applyFill="1"/>
    <xf numFmtId="0" fontId="37" fillId="0" borderId="0" xfId="4" applyAlignment="1">
      <alignment horizontal="left" vertical="center" wrapText="1"/>
    </xf>
    <xf numFmtId="49" fontId="3" fillId="0" borderId="0" xfId="0" applyNumberFormat="1" applyFont="1"/>
    <xf numFmtId="0" fontId="37" fillId="0" borderId="0" xfId="4" applyAlignment="1">
      <alignment vertical="center"/>
    </xf>
    <xf numFmtId="170" fontId="0" fillId="0" borderId="1" xfId="0" applyNumberFormat="1" applyBorder="1"/>
    <xf numFmtId="170" fontId="0" fillId="0" borderId="1" xfId="0" applyNumberFormat="1" applyBorder="1" applyAlignment="1">
      <alignment horizontal="center"/>
    </xf>
    <xf numFmtId="0" fontId="19" fillId="2" borderId="0" xfId="0" applyFont="1" applyFill="1"/>
    <xf numFmtId="0" fontId="19" fillId="2" borderId="0" xfId="0" applyFont="1" applyFill="1" applyAlignment="1">
      <alignment horizontal="left"/>
    </xf>
    <xf numFmtId="0" fontId="61" fillId="4" borderId="0" xfId="0" applyFont="1" applyFill="1"/>
    <xf numFmtId="0" fontId="61" fillId="4" borderId="0" xfId="0" applyFont="1" applyFill="1" applyAlignment="1">
      <alignment horizontal="left"/>
    </xf>
    <xf numFmtId="0" fontId="61" fillId="0" borderId="0" xfId="0" applyFont="1" applyAlignment="1">
      <alignment horizontal="left"/>
    </xf>
    <xf numFmtId="0" fontId="61" fillId="0" borderId="0" xfId="0" applyFont="1"/>
    <xf numFmtId="0" fontId="62" fillId="4" borderId="0" xfId="0" applyFont="1" applyFill="1" applyAlignment="1">
      <alignment horizontal="left"/>
    </xf>
    <xf numFmtId="0" fontId="62" fillId="4" borderId="0" xfId="0" applyFont="1" applyFill="1" applyAlignment="1">
      <alignment horizontal="left" vertical="center"/>
    </xf>
    <xf numFmtId="0" fontId="37" fillId="0" borderId="0" xfId="4" applyAlignment="1">
      <alignment horizontal="left"/>
    </xf>
    <xf numFmtId="0" fontId="37" fillId="0" borderId="0" xfId="4" applyAlignment="1">
      <alignment horizontal="left" vertical="center" wrapText="1"/>
    </xf>
    <xf numFmtId="0" fontId="37" fillId="0" borderId="0" xfId="4" applyAlignment="1">
      <alignment horizontal="center" vertical="center" wrapText="1"/>
    </xf>
    <xf numFmtId="0" fontId="13" fillId="0" borderId="0" xfId="3" applyAlignment="1">
      <alignment horizontal="left" wrapText="1"/>
    </xf>
    <xf numFmtId="0" fontId="0" fillId="0" borderId="0" xfId="0" applyAlignment="1">
      <alignment wrapText="1"/>
    </xf>
    <xf numFmtId="0" fontId="25" fillId="0" borderId="0" xfId="0" applyFont="1" applyAlignment="1">
      <alignment horizontal="left"/>
    </xf>
    <xf numFmtId="0" fontId="21" fillId="0" borderId="0" xfId="0" applyFont="1" applyAlignment="1">
      <alignment horizontal="left"/>
    </xf>
    <xf numFmtId="0" fontId="24" fillId="0" borderId="0" xfId="0" applyFont="1" applyAlignment="1">
      <alignment horizontal="left"/>
    </xf>
    <xf numFmtId="0" fontId="0" fillId="0" borderId="0" xfId="3" applyFont="1" applyAlignment="1">
      <alignment horizontal="left" wrapText="1"/>
    </xf>
    <xf numFmtId="0" fontId="20" fillId="0" borderId="0" xfId="0" applyFont="1" applyAlignment="1">
      <alignment horizontal="left"/>
    </xf>
    <xf numFmtId="1" fontId="0" fillId="0" borderId="3" xfId="0" quotePrefix="1" applyNumberFormat="1" applyBorder="1" applyAlignment="1">
      <alignment horizontal="left"/>
    </xf>
    <xf numFmtId="1" fontId="0" fillId="0" borderId="7" xfId="0" quotePrefix="1" applyNumberFormat="1" applyBorder="1" applyAlignment="1">
      <alignment horizontal="left"/>
    </xf>
    <xf numFmtId="1" fontId="0" fillId="0" borderId="4" xfId="0" quotePrefix="1" applyNumberFormat="1" applyBorder="1" applyAlignment="1">
      <alignment horizontal="left"/>
    </xf>
    <xf numFmtId="0" fontId="0" fillId="0" borderId="1" xfId="0" applyBorder="1"/>
    <xf numFmtId="0" fontId="0" fillId="0" borderId="3" xfId="0" applyBorder="1" applyAlignment="1">
      <alignment horizontal="left"/>
    </xf>
    <xf numFmtId="0" fontId="0" fillId="0" borderId="7" xfId="0" applyBorder="1" applyAlignment="1">
      <alignment horizontal="left"/>
    </xf>
    <xf numFmtId="0" fontId="0" fillId="0" borderId="4" xfId="0" applyBorder="1" applyAlignment="1">
      <alignment horizontal="left"/>
    </xf>
    <xf numFmtId="0" fontId="0" fillId="0" borderId="2" xfId="0" applyBorder="1" applyAlignment="1">
      <alignment horizontal="right" vertical="top"/>
    </xf>
    <xf numFmtId="0" fontId="0" fillId="0" borderId="1" xfId="0" applyBorder="1" applyAlignment="1">
      <alignment horizontal="right" vertical="top"/>
    </xf>
    <xf numFmtId="1" fontId="0" fillId="0" borderId="1" xfId="0" quotePrefix="1" applyNumberFormat="1" applyBorder="1" applyAlignment="1">
      <alignment horizontal="left"/>
    </xf>
    <xf numFmtId="1" fontId="0" fillId="0" borderId="6" xfId="0" quotePrefix="1" applyNumberFormat="1" applyBorder="1" applyAlignment="1">
      <alignment horizontal="left"/>
    </xf>
    <xf numFmtId="0" fontId="19" fillId="0" borderId="0" xfId="0" applyFont="1" applyAlignment="1">
      <alignment horizontal="right" vertical="top"/>
    </xf>
    <xf numFmtId="0" fontId="19" fillId="0" borderId="8" xfId="0" applyFont="1" applyBorder="1" applyAlignment="1">
      <alignment horizontal="right" vertical="top"/>
    </xf>
    <xf numFmtId="1" fontId="0" fillId="0" borderId="1" xfId="0" applyNumberForma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19" fillId="0" borderId="12" xfId="0" applyFont="1" applyBorder="1" applyAlignment="1">
      <alignment horizontal="right" vertical="top"/>
    </xf>
    <xf numFmtId="0" fontId="19" fillId="0" borderId="13" xfId="0" applyFont="1" applyBorder="1" applyAlignment="1">
      <alignment horizontal="right" vertical="top"/>
    </xf>
  </cellXfs>
  <cellStyles count="5">
    <cellStyle name="Link" xfId="4" builtinId="8"/>
    <cellStyle name="Reinhard" xfId="1" xr:uid="{00000000-0005-0000-0000-000000000000}"/>
    <cellStyle name="Standard" xfId="0" builtinId="0"/>
    <cellStyle name="Standard 2" xfId="2" xr:uid="{00000000-0005-0000-0000-000002000000}"/>
    <cellStyle name="Standard 4" xfId="3" xr:uid="{B0B4ADA4-265A-4DD6-8219-C93FFFC823F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 2005</a:t>
            </a:r>
          </a:p>
          <a:p>
            <a:pPr algn="l">
              <a:defRPr/>
            </a:pPr>
            <a:r>
              <a:rPr lang="de-DE" sz="1200" b="1">
                <a:latin typeface="Arial Narrow" panose="020B0606020202030204" pitchFamily="34" charset="0"/>
              </a:rPr>
              <a:t>Leichtathletik Schüler 100m  1-5 Notenpunkte</a:t>
            </a:r>
          </a:p>
        </c:rich>
      </c:tx>
      <c:layout>
        <c:manualLayout>
          <c:xMode val="edge"/>
          <c:yMode val="edge"/>
          <c:x val="1.0756780402449687E-2"/>
          <c:y val="9.2592592592592587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159492563429572"/>
          <c:y val="0.25083333333333335"/>
          <c:w val="0.75768219597550301"/>
          <c:h val="0.57695246427529878"/>
        </c:manualLayout>
      </c:layout>
      <c:lineChart>
        <c:grouping val="standard"/>
        <c:varyColors val="0"/>
        <c:ser>
          <c:idx val="1"/>
          <c:order val="0"/>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'100m'!#REF!</c15:sqref>
                        </c15:formulaRef>
                      </c:ext>
                    </c:extLst>
                    <c:strCache>
                      <c:ptCount val="1"/>
                      <c:pt idx="0">
                        <c:v>#REF!</c:v>
                      </c:pt>
                    </c:strCache>
                  </c:strRef>
                </c15:tx>
              </c15:filteredSeriesTitle>
            </c:ext>
            <c:ext xmlns:c16="http://schemas.microsoft.com/office/drawing/2014/chart" uri="{C3380CC4-5D6E-409C-BE32-E72D297353CC}">
              <c16:uniqueId val="{00000013-126B-4846-9B3A-25B09D91C154}"/>
            </c:ext>
          </c:extLst>
        </c:ser>
        <c:ser>
          <c:idx val="2"/>
          <c:order val="1"/>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3"/>
              <c:delete val="1"/>
              <c:extLst>
                <c:ext xmlns:c15="http://schemas.microsoft.com/office/drawing/2012/chart" uri="{CE6537A1-D6FC-4f65-9D91-7224C49458BB}"/>
                <c:ext xmlns:c16="http://schemas.microsoft.com/office/drawing/2014/chart" uri="{C3380CC4-5D6E-409C-BE32-E72D297353CC}">
                  <c16:uniqueId val="{00000001-7C14-4886-AB61-5637EA22A891}"/>
                </c:ext>
              </c:extLst>
            </c:dLbl>
            <c:dLbl>
              <c:idx val="4"/>
              <c:delete val="1"/>
              <c:extLst>
                <c:ext xmlns:c15="http://schemas.microsoft.com/office/drawing/2012/chart" uri="{CE6537A1-D6FC-4f65-9D91-7224C49458BB}"/>
                <c:ext xmlns:c16="http://schemas.microsoft.com/office/drawing/2014/chart" uri="{C3380CC4-5D6E-409C-BE32-E72D297353CC}">
                  <c16:uniqueId val="{00000002-7C14-4886-AB61-5637EA22A8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'100m'!#REF!</c15:sqref>
                        </c15:formulaRef>
                      </c:ext>
                    </c:extLst>
                    <c:strCache>
                      <c:ptCount val="1"/>
                      <c:pt idx="0">
                        <c:v>#REF!</c:v>
                      </c:pt>
                    </c:strCache>
                  </c:strRef>
                </c15:tx>
              </c15:filteredSeriesTitle>
            </c:ext>
            <c:ext xmlns:c16="http://schemas.microsoft.com/office/drawing/2014/chart" uri="{C3380CC4-5D6E-409C-BE32-E72D297353CC}">
              <c16:uniqueId val="{00000014-126B-4846-9B3A-25B09D91C154}"/>
            </c:ext>
          </c:extLst>
        </c:ser>
        <c:dLbls>
          <c:dLblPos val="ctr"/>
          <c:showLegendKey val="0"/>
          <c:showVal val="1"/>
          <c:showCatName val="0"/>
          <c:showSerName val="0"/>
          <c:showPercent val="0"/>
          <c:showBubbleSize val="0"/>
        </c:dLbls>
        <c:marker val="1"/>
        <c:smooth val="0"/>
        <c:axId val="551244464"/>
        <c:axId val="163862768"/>
      </c:lineChart>
      <c:catAx>
        <c:axId val="5512444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862768"/>
        <c:crosses val="max"/>
        <c:auto val="1"/>
        <c:lblAlgn val="ctr"/>
        <c:lblOffset val="100"/>
        <c:noMultiLvlLbl val="0"/>
      </c:catAx>
      <c:valAx>
        <c:axId val="163862768"/>
        <c:scaling>
          <c:orientation val="maxMin"/>
          <c:max val="15.8"/>
          <c:min val="14.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b="1">
                    <a:latin typeface="Arial Narrow" panose="020B0606020202030204" pitchFamily="34" charset="0"/>
                  </a:rPr>
                  <a:t>Zeit (m,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1244464"/>
        <c:crosses val="autoZero"/>
        <c:crossBetween val="between"/>
        <c:majorUnit val="0.2"/>
        <c:minorUnit val="2.0000000000000004E-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 - </a:t>
            </a:r>
          </a:p>
          <a:p>
            <a:pPr algn="l">
              <a:defRPr/>
            </a:pPr>
            <a:r>
              <a:rPr lang="de-DE" sz="1200" b="1">
                <a:latin typeface="Arial Narrow" panose="020B0606020202030204" pitchFamily="34" charset="0"/>
              </a:rPr>
              <a:t>Leichtathletik/100m Hürdenlauf Schülerinnen</a:t>
            </a:r>
          </a:p>
        </c:rich>
      </c:tx>
      <c:layout>
        <c:manualLayout>
          <c:xMode val="edge"/>
          <c:yMode val="edge"/>
          <c:x val="1.3666666666666671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929999999999999"/>
          <c:y val="0.19868240740740742"/>
          <c:w val="0.80108012820512831"/>
          <c:h val="0.64670277777777785"/>
        </c:manualLayout>
      </c:layout>
      <c:lineChart>
        <c:grouping val="standard"/>
        <c:varyColors val="0"/>
        <c:ser>
          <c:idx val="0"/>
          <c:order val="0"/>
          <c:tx>
            <c:strRef>
              <c:f>Hürden!$J$2</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Hürden!$J$3:$J$17</c:f>
              <c:numCache>
                <c:formatCode>General</c:formatCode>
                <c:ptCount val="15"/>
                <c:pt idx="0">
                  <c:v>23.3</c:v>
                </c:pt>
                <c:pt idx="1">
                  <c:v>22.7</c:v>
                </c:pt>
                <c:pt idx="2">
                  <c:v>22.1</c:v>
                </c:pt>
                <c:pt idx="3">
                  <c:v>21.6</c:v>
                </c:pt>
                <c:pt idx="4">
                  <c:v>21</c:v>
                </c:pt>
                <c:pt idx="5">
                  <c:v>20.399999999999999</c:v>
                </c:pt>
                <c:pt idx="6">
                  <c:v>19.899999999999999</c:v>
                </c:pt>
                <c:pt idx="7">
                  <c:v>19.399999999999999</c:v>
                </c:pt>
                <c:pt idx="8">
                  <c:v>18.899999999999999</c:v>
                </c:pt>
                <c:pt idx="9">
                  <c:v>18.5</c:v>
                </c:pt>
                <c:pt idx="10">
                  <c:v>18.100000000000001</c:v>
                </c:pt>
                <c:pt idx="11">
                  <c:v>17.7</c:v>
                </c:pt>
                <c:pt idx="12">
                  <c:v>17.3</c:v>
                </c:pt>
                <c:pt idx="13">
                  <c:v>17</c:v>
                </c:pt>
                <c:pt idx="14">
                  <c:v>16.7</c:v>
                </c:pt>
              </c:numCache>
            </c:numRef>
          </c:val>
          <c:smooth val="0"/>
          <c:extLst>
            <c:ext xmlns:c16="http://schemas.microsoft.com/office/drawing/2014/chart" uri="{C3380CC4-5D6E-409C-BE32-E72D297353CC}">
              <c16:uniqueId val="{00000003-8E53-4784-AB96-813D0E30FC99}"/>
            </c:ext>
          </c:extLst>
        </c:ser>
        <c:ser>
          <c:idx val="1"/>
          <c:order val="1"/>
          <c:tx>
            <c:strRef>
              <c:f>Hürden!$K$2</c:f>
              <c:strCache>
                <c:ptCount val="1"/>
                <c:pt idx="0">
                  <c:v>EPA1983/89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Hürden!$K$3:$K$17</c:f>
              <c:numCache>
                <c:formatCode>General</c:formatCode>
                <c:ptCount val="15"/>
                <c:pt idx="0">
                  <c:v>22.3</c:v>
                </c:pt>
                <c:pt idx="1">
                  <c:v>21.7</c:v>
                </c:pt>
                <c:pt idx="2">
                  <c:v>21.1</c:v>
                </c:pt>
                <c:pt idx="3">
                  <c:v>20.6</c:v>
                </c:pt>
                <c:pt idx="4">
                  <c:v>20.100000000000001</c:v>
                </c:pt>
                <c:pt idx="5">
                  <c:v>19.600000000000001</c:v>
                </c:pt>
                <c:pt idx="6">
                  <c:v>19.100000000000001</c:v>
                </c:pt>
                <c:pt idx="7">
                  <c:v>18.7</c:v>
                </c:pt>
                <c:pt idx="8">
                  <c:v>18.3</c:v>
                </c:pt>
                <c:pt idx="9">
                  <c:v>17.899999999999999</c:v>
                </c:pt>
                <c:pt idx="10">
                  <c:v>17.600000000000001</c:v>
                </c:pt>
                <c:pt idx="11">
                  <c:v>17.3</c:v>
                </c:pt>
                <c:pt idx="12">
                  <c:v>17</c:v>
                </c:pt>
                <c:pt idx="13">
                  <c:v>16.8</c:v>
                </c:pt>
                <c:pt idx="14">
                  <c:v>16.600000000000001</c:v>
                </c:pt>
              </c:numCache>
            </c:numRef>
          </c:val>
          <c:smooth val="0"/>
          <c:extLst>
            <c:ext xmlns:c16="http://schemas.microsoft.com/office/drawing/2014/chart" uri="{C3380CC4-5D6E-409C-BE32-E72D297353CC}">
              <c16:uniqueId val="{00000004-8E53-4784-AB96-813D0E30FC99}"/>
            </c:ext>
          </c:extLst>
        </c:ser>
        <c:ser>
          <c:idx val="2"/>
          <c:order val="2"/>
          <c:tx>
            <c:strRef>
              <c:f>Hürden!$N$2</c:f>
              <c:strCache>
                <c:ptCount val="1"/>
                <c:pt idx="0">
                  <c:v>EPA2005/RP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Hürden!$N$3:$N$17</c:f>
              <c:numCache>
                <c:formatCode>0.0</c:formatCode>
                <c:ptCount val="15"/>
                <c:pt idx="0">
                  <c:v>25.6</c:v>
                </c:pt>
                <c:pt idx="1">
                  <c:v>24.7</c:v>
                </c:pt>
                <c:pt idx="2">
                  <c:v>23.9</c:v>
                </c:pt>
                <c:pt idx="3">
                  <c:v>23.2</c:v>
                </c:pt>
                <c:pt idx="4">
                  <c:v>22.6</c:v>
                </c:pt>
                <c:pt idx="5">
                  <c:v>22</c:v>
                </c:pt>
                <c:pt idx="6">
                  <c:v>21.5</c:v>
                </c:pt>
                <c:pt idx="7">
                  <c:v>21</c:v>
                </c:pt>
                <c:pt idx="8">
                  <c:v>20.6</c:v>
                </c:pt>
                <c:pt idx="9">
                  <c:v>20.2</c:v>
                </c:pt>
                <c:pt idx="10">
                  <c:v>19.8</c:v>
                </c:pt>
                <c:pt idx="11">
                  <c:v>19.399999999999999</c:v>
                </c:pt>
                <c:pt idx="12">
                  <c:v>19.100000000000001</c:v>
                </c:pt>
                <c:pt idx="13">
                  <c:v>18.8</c:v>
                </c:pt>
                <c:pt idx="14">
                  <c:v>18.5</c:v>
                </c:pt>
              </c:numCache>
            </c:numRef>
          </c:val>
          <c:smooth val="0"/>
          <c:extLst>
            <c:ext xmlns:c16="http://schemas.microsoft.com/office/drawing/2014/chart" uri="{C3380CC4-5D6E-409C-BE32-E72D297353CC}">
              <c16:uniqueId val="{00000000-F601-46A0-B777-5B7A4F8568AC}"/>
            </c:ext>
          </c:extLst>
        </c:ser>
        <c:dLbls>
          <c:showLegendKey val="0"/>
          <c:showVal val="0"/>
          <c:showCatName val="0"/>
          <c:showSerName val="0"/>
          <c:showPercent val="0"/>
          <c:showBubbleSize val="0"/>
        </c:dLbls>
        <c:marker val="1"/>
        <c:smooth val="0"/>
        <c:axId val="886268496"/>
        <c:axId val="883339664"/>
      </c:lineChart>
      <c:catAx>
        <c:axId val="88626849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883339664"/>
        <c:crosses val="max"/>
        <c:auto val="1"/>
        <c:lblAlgn val="ctr"/>
        <c:lblOffset val="100"/>
        <c:noMultiLvlLbl val="0"/>
      </c:catAx>
      <c:valAx>
        <c:axId val="883339664"/>
        <c:scaling>
          <c:orientation val="maxMin"/>
          <c:max val="25.2"/>
          <c:min val="16.6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latin typeface="Arial Narrow" panose="020B0606020202030204" pitchFamily="34" charset="0"/>
                  </a:rPr>
                  <a:t>Zeit (sek)</a:t>
                </a:r>
              </a:p>
            </c:rich>
          </c:tx>
          <c:layout>
            <c:manualLayout>
              <c:xMode val="edge"/>
              <c:yMode val="edge"/>
              <c:x val="1.3568376068376069E-2"/>
              <c:y val="0.425598148148148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886268496"/>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Narrow" panose="020B0606020202030204" pitchFamily="34" charset="0"/>
              </a:rPr>
              <a:t>110/100m Hürden EPA1975</a:t>
            </a:r>
          </a:p>
        </c:rich>
      </c:tx>
      <c:layout>
        <c:manualLayout>
          <c:xMode val="edge"/>
          <c:yMode val="edge"/>
          <c:x val="9.2777777777777876E-3"/>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25083333333333335"/>
          <c:w val="0.79677974628171488"/>
          <c:h val="0.64176727909011377"/>
        </c:manualLayout>
      </c:layout>
      <c:lineChart>
        <c:grouping val="standard"/>
        <c:varyColors val="0"/>
        <c:ser>
          <c:idx val="0"/>
          <c:order val="0"/>
          <c:tx>
            <c:strRef>
              <c:f>Hürden!$A$1</c:f>
              <c:strCache>
                <c:ptCount val="1"/>
                <c:pt idx="0">
                  <c:v>Hürden Jungen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Hürden!$B$3:$B$17</c:f>
              <c:numCache>
                <c:formatCode>0.0</c:formatCode>
                <c:ptCount val="15"/>
                <c:pt idx="0">
                  <c:v>26.3</c:v>
                </c:pt>
                <c:pt idx="1">
                  <c:v>25.5</c:v>
                </c:pt>
                <c:pt idx="2">
                  <c:v>24.7</c:v>
                </c:pt>
                <c:pt idx="3">
                  <c:v>24</c:v>
                </c:pt>
                <c:pt idx="4">
                  <c:v>23.3</c:v>
                </c:pt>
                <c:pt idx="5">
                  <c:v>22.5</c:v>
                </c:pt>
                <c:pt idx="6">
                  <c:v>21.9</c:v>
                </c:pt>
                <c:pt idx="7">
                  <c:v>21.3</c:v>
                </c:pt>
                <c:pt idx="8">
                  <c:v>20.7</c:v>
                </c:pt>
                <c:pt idx="9">
                  <c:v>20.2</c:v>
                </c:pt>
                <c:pt idx="10">
                  <c:v>19.7</c:v>
                </c:pt>
                <c:pt idx="11">
                  <c:v>19.2</c:v>
                </c:pt>
                <c:pt idx="12">
                  <c:v>18.899999999999999</c:v>
                </c:pt>
                <c:pt idx="13">
                  <c:v>18.399999999999999</c:v>
                </c:pt>
                <c:pt idx="14">
                  <c:v>18</c:v>
                </c:pt>
              </c:numCache>
            </c:numRef>
          </c:val>
          <c:smooth val="0"/>
          <c:extLst>
            <c:ext xmlns:c16="http://schemas.microsoft.com/office/drawing/2014/chart" uri="{C3380CC4-5D6E-409C-BE32-E72D297353CC}">
              <c16:uniqueId val="{00000000-F9D9-4549-AFE8-6EE8EE57ED69}"/>
            </c:ext>
          </c:extLst>
        </c:ser>
        <c:ser>
          <c:idx val="1"/>
          <c:order val="1"/>
          <c:tx>
            <c:strRef>
              <c:f>Hürden!$I$1</c:f>
              <c:strCache>
                <c:ptCount val="1"/>
                <c:pt idx="0">
                  <c:v>Hürden Mädchen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Hürden!$J$3:$J$17</c:f>
              <c:numCache>
                <c:formatCode>General</c:formatCode>
                <c:ptCount val="15"/>
                <c:pt idx="0">
                  <c:v>23.3</c:v>
                </c:pt>
                <c:pt idx="1">
                  <c:v>22.7</c:v>
                </c:pt>
                <c:pt idx="2">
                  <c:v>22.1</c:v>
                </c:pt>
                <c:pt idx="3">
                  <c:v>21.6</c:v>
                </c:pt>
                <c:pt idx="4">
                  <c:v>21</c:v>
                </c:pt>
                <c:pt idx="5">
                  <c:v>20.399999999999999</c:v>
                </c:pt>
                <c:pt idx="6">
                  <c:v>19.899999999999999</c:v>
                </c:pt>
                <c:pt idx="7">
                  <c:v>19.399999999999999</c:v>
                </c:pt>
                <c:pt idx="8">
                  <c:v>18.899999999999999</c:v>
                </c:pt>
                <c:pt idx="9">
                  <c:v>18.5</c:v>
                </c:pt>
                <c:pt idx="10">
                  <c:v>18.100000000000001</c:v>
                </c:pt>
                <c:pt idx="11">
                  <c:v>17.7</c:v>
                </c:pt>
                <c:pt idx="12">
                  <c:v>17.3</c:v>
                </c:pt>
                <c:pt idx="13">
                  <c:v>17</c:v>
                </c:pt>
                <c:pt idx="14">
                  <c:v>16.7</c:v>
                </c:pt>
              </c:numCache>
            </c:numRef>
          </c:val>
          <c:smooth val="0"/>
          <c:extLst>
            <c:ext xmlns:c16="http://schemas.microsoft.com/office/drawing/2014/chart" uri="{C3380CC4-5D6E-409C-BE32-E72D297353CC}">
              <c16:uniqueId val="{00000001-F9D9-4549-AFE8-6EE8EE57ED69}"/>
            </c:ext>
          </c:extLst>
        </c:ser>
        <c:dLbls>
          <c:showLegendKey val="0"/>
          <c:showVal val="0"/>
          <c:showCatName val="0"/>
          <c:showSerName val="0"/>
          <c:showPercent val="0"/>
          <c:showBubbleSize val="0"/>
        </c:dLbls>
        <c:marker val="1"/>
        <c:smooth val="0"/>
        <c:axId val="1878321120"/>
        <c:axId val="1876110128"/>
      </c:lineChart>
      <c:catAx>
        <c:axId val="1878321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10128"/>
        <c:crosses val="max"/>
        <c:auto val="1"/>
        <c:lblAlgn val="ctr"/>
        <c:lblOffset val="100"/>
        <c:noMultiLvlLbl val="0"/>
      </c:catAx>
      <c:valAx>
        <c:axId val="1876110128"/>
        <c:scaling>
          <c:orientation val="maxMin"/>
          <c:max val="27"/>
          <c:min val="1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21120"/>
        <c:crosses val="autoZero"/>
        <c:crossBetween val="between"/>
      </c:valAx>
      <c:spPr>
        <a:solidFill>
          <a:schemeClr val="bg2"/>
        </a:solidFill>
        <a:ln>
          <a:noFill/>
        </a:ln>
        <a:effectLst/>
      </c:spPr>
    </c:plotArea>
    <c:legend>
      <c:legendPos val="r"/>
      <c:layout>
        <c:manualLayout>
          <c:xMode val="edge"/>
          <c:yMode val="edge"/>
          <c:x val="0.5628191163604549"/>
          <c:y val="0.72458260425780108"/>
          <c:w val="0.26091710411198599"/>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Narrow" panose="020B0606020202030204" pitchFamily="34" charset="0"/>
              </a:rPr>
              <a:t>110/100m Hürden EPA1983/89</a:t>
            </a:r>
          </a:p>
        </c:rich>
      </c:tx>
      <c:layout>
        <c:manualLayout>
          <c:xMode val="edge"/>
          <c:yMode val="edge"/>
          <c:x val="9.2777777777777876E-3"/>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25083333333333335"/>
          <c:w val="0.79677974628171488"/>
          <c:h val="0.64176727909011377"/>
        </c:manualLayout>
      </c:layout>
      <c:lineChart>
        <c:grouping val="standard"/>
        <c:varyColors val="0"/>
        <c:ser>
          <c:idx val="0"/>
          <c:order val="0"/>
          <c:tx>
            <c:strRef>
              <c:f>Hürden!$A$1</c:f>
              <c:strCache>
                <c:ptCount val="1"/>
                <c:pt idx="0">
                  <c:v>Hürden Jungen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Hürden!$C$3:$C$17</c:f>
              <c:numCache>
                <c:formatCode>0.0</c:formatCode>
                <c:ptCount val="15"/>
                <c:pt idx="0">
                  <c:v>22.9</c:v>
                </c:pt>
                <c:pt idx="1">
                  <c:v>22.4</c:v>
                </c:pt>
                <c:pt idx="2">
                  <c:v>21.9</c:v>
                </c:pt>
                <c:pt idx="3">
                  <c:v>21.4</c:v>
                </c:pt>
                <c:pt idx="4">
                  <c:v>20.9</c:v>
                </c:pt>
                <c:pt idx="5">
                  <c:v>20.5</c:v>
                </c:pt>
                <c:pt idx="6">
                  <c:v>20.100000000000001</c:v>
                </c:pt>
                <c:pt idx="7">
                  <c:v>19.7</c:v>
                </c:pt>
                <c:pt idx="8">
                  <c:v>19.399999999999999</c:v>
                </c:pt>
                <c:pt idx="9">
                  <c:v>19.100000000000001</c:v>
                </c:pt>
                <c:pt idx="10">
                  <c:v>18.8</c:v>
                </c:pt>
                <c:pt idx="11">
                  <c:v>18.5</c:v>
                </c:pt>
                <c:pt idx="12">
                  <c:v>18.3</c:v>
                </c:pt>
                <c:pt idx="13">
                  <c:v>18.100000000000001</c:v>
                </c:pt>
                <c:pt idx="14">
                  <c:v>17.899999999999999</c:v>
                </c:pt>
              </c:numCache>
            </c:numRef>
          </c:val>
          <c:smooth val="0"/>
          <c:extLst>
            <c:ext xmlns:c16="http://schemas.microsoft.com/office/drawing/2014/chart" uri="{C3380CC4-5D6E-409C-BE32-E72D297353CC}">
              <c16:uniqueId val="{00000003-657C-4C5A-827B-4C4EA2FF0A32}"/>
            </c:ext>
          </c:extLst>
        </c:ser>
        <c:ser>
          <c:idx val="1"/>
          <c:order val="1"/>
          <c:tx>
            <c:strRef>
              <c:f>Hürden!$I$1</c:f>
              <c:strCache>
                <c:ptCount val="1"/>
                <c:pt idx="0">
                  <c:v>Hürden Mädchen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Hürden!$K$3:$K$17</c:f>
              <c:numCache>
                <c:formatCode>General</c:formatCode>
                <c:ptCount val="15"/>
                <c:pt idx="0">
                  <c:v>22.3</c:v>
                </c:pt>
                <c:pt idx="1">
                  <c:v>21.7</c:v>
                </c:pt>
                <c:pt idx="2">
                  <c:v>21.1</c:v>
                </c:pt>
                <c:pt idx="3">
                  <c:v>20.6</c:v>
                </c:pt>
                <c:pt idx="4">
                  <c:v>20.100000000000001</c:v>
                </c:pt>
                <c:pt idx="5">
                  <c:v>19.600000000000001</c:v>
                </c:pt>
                <c:pt idx="6">
                  <c:v>19.100000000000001</c:v>
                </c:pt>
                <c:pt idx="7">
                  <c:v>18.7</c:v>
                </c:pt>
                <c:pt idx="8">
                  <c:v>18.3</c:v>
                </c:pt>
                <c:pt idx="9">
                  <c:v>17.899999999999999</c:v>
                </c:pt>
                <c:pt idx="10">
                  <c:v>17.600000000000001</c:v>
                </c:pt>
                <c:pt idx="11">
                  <c:v>17.3</c:v>
                </c:pt>
                <c:pt idx="12">
                  <c:v>17</c:v>
                </c:pt>
                <c:pt idx="13">
                  <c:v>16.8</c:v>
                </c:pt>
                <c:pt idx="14">
                  <c:v>16.600000000000001</c:v>
                </c:pt>
              </c:numCache>
            </c:numRef>
          </c:val>
          <c:smooth val="0"/>
          <c:extLst>
            <c:ext xmlns:c16="http://schemas.microsoft.com/office/drawing/2014/chart" uri="{C3380CC4-5D6E-409C-BE32-E72D297353CC}">
              <c16:uniqueId val="{00000004-657C-4C5A-827B-4C4EA2FF0A32}"/>
            </c:ext>
          </c:extLst>
        </c:ser>
        <c:dLbls>
          <c:showLegendKey val="0"/>
          <c:showVal val="0"/>
          <c:showCatName val="0"/>
          <c:showSerName val="0"/>
          <c:showPercent val="0"/>
          <c:showBubbleSize val="0"/>
        </c:dLbls>
        <c:marker val="1"/>
        <c:smooth val="0"/>
        <c:axId val="1878321120"/>
        <c:axId val="1876110128"/>
      </c:lineChart>
      <c:catAx>
        <c:axId val="1878321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10128"/>
        <c:crosses val="max"/>
        <c:auto val="1"/>
        <c:lblAlgn val="ctr"/>
        <c:lblOffset val="100"/>
        <c:noMultiLvlLbl val="0"/>
      </c:catAx>
      <c:valAx>
        <c:axId val="1876110128"/>
        <c:scaling>
          <c:orientation val="maxMin"/>
          <c:max val="27"/>
          <c:min val="1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21120"/>
        <c:crosses val="autoZero"/>
        <c:crossBetween val="between"/>
      </c:valAx>
      <c:spPr>
        <a:solidFill>
          <a:schemeClr val="bg2"/>
        </a:solidFill>
        <a:ln>
          <a:noFill/>
        </a:ln>
        <a:effectLst/>
      </c:spPr>
    </c:plotArea>
    <c:legend>
      <c:legendPos val="r"/>
      <c:layout>
        <c:manualLayout>
          <c:xMode val="edge"/>
          <c:yMode val="edge"/>
          <c:x val="0.5628191163604549"/>
          <c:y val="0.72458260425780108"/>
          <c:w val="0.26091710411198599"/>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Narrow" panose="020B0606020202030204" pitchFamily="34" charset="0"/>
              </a:rPr>
              <a:t>110/100m Hürden EPA2005(NW)</a:t>
            </a:r>
          </a:p>
        </c:rich>
      </c:tx>
      <c:layout>
        <c:manualLayout>
          <c:xMode val="edge"/>
          <c:yMode val="edge"/>
          <c:x val="9.2777777777777876E-3"/>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25083333333333335"/>
          <c:w val="0.79677974628171488"/>
          <c:h val="0.64176727909011377"/>
        </c:manualLayout>
      </c:layout>
      <c:lineChart>
        <c:grouping val="standard"/>
        <c:varyColors val="0"/>
        <c:ser>
          <c:idx val="0"/>
          <c:order val="0"/>
          <c:tx>
            <c:strRef>
              <c:f>Hürden!$A$1</c:f>
              <c:strCache>
                <c:ptCount val="1"/>
                <c:pt idx="0">
                  <c:v>Hürden Jungen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Hürden!$F$3:$F$17</c:f>
              <c:numCache>
                <c:formatCode>0.0</c:formatCode>
                <c:ptCount val="15"/>
                <c:pt idx="0">
                  <c:v>24.6</c:v>
                </c:pt>
                <c:pt idx="1">
                  <c:v>24</c:v>
                </c:pt>
                <c:pt idx="2">
                  <c:v>23.4</c:v>
                </c:pt>
                <c:pt idx="3">
                  <c:v>22.8</c:v>
                </c:pt>
                <c:pt idx="4">
                  <c:v>22.2</c:v>
                </c:pt>
                <c:pt idx="5">
                  <c:v>21.6</c:v>
                </c:pt>
                <c:pt idx="6">
                  <c:v>21</c:v>
                </c:pt>
                <c:pt idx="7">
                  <c:v>20.399999999999999</c:v>
                </c:pt>
                <c:pt idx="8">
                  <c:v>19.8</c:v>
                </c:pt>
                <c:pt idx="9">
                  <c:v>19.3</c:v>
                </c:pt>
                <c:pt idx="10">
                  <c:v>18.900000000000002</c:v>
                </c:pt>
                <c:pt idx="11">
                  <c:v>18.5</c:v>
                </c:pt>
                <c:pt idx="12">
                  <c:v>18.100000000000001</c:v>
                </c:pt>
                <c:pt idx="13">
                  <c:v>17.8</c:v>
                </c:pt>
                <c:pt idx="14">
                  <c:v>17.5</c:v>
                </c:pt>
              </c:numCache>
            </c:numRef>
          </c:val>
          <c:smooth val="0"/>
          <c:extLst>
            <c:ext xmlns:c16="http://schemas.microsoft.com/office/drawing/2014/chart" uri="{C3380CC4-5D6E-409C-BE32-E72D297353CC}">
              <c16:uniqueId val="{00000000-0B90-4D13-B619-80B9411114F3}"/>
            </c:ext>
          </c:extLst>
        </c:ser>
        <c:ser>
          <c:idx val="1"/>
          <c:order val="1"/>
          <c:tx>
            <c:strRef>
              <c:f>Hürden!$I$1</c:f>
              <c:strCache>
                <c:ptCount val="1"/>
                <c:pt idx="0">
                  <c:v>Hürden Mädchen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Hürden!$N$3:$N$17</c:f>
              <c:numCache>
                <c:formatCode>0.0</c:formatCode>
                <c:ptCount val="15"/>
                <c:pt idx="0">
                  <c:v>25.6</c:v>
                </c:pt>
                <c:pt idx="1">
                  <c:v>24.7</c:v>
                </c:pt>
                <c:pt idx="2">
                  <c:v>23.9</c:v>
                </c:pt>
                <c:pt idx="3">
                  <c:v>23.2</c:v>
                </c:pt>
                <c:pt idx="4">
                  <c:v>22.6</c:v>
                </c:pt>
                <c:pt idx="5">
                  <c:v>22</c:v>
                </c:pt>
                <c:pt idx="6">
                  <c:v>21.5</c:v>
                </c:pt>
                <c:pt idx="7">
                  <c:v>21</c:v>
                </c:pt>
                <c:pt idx="8">
                  <c:v>20.6</c:v>
                </c:pt>
                <c:pt idx="9">
                  <c:v>20.2</c:v>
                </c:pt>
                <c:pt idx="10">
                  <c:v>19.8</c:v>
                </c:pt>
                <c:pt idx="11">
                  <c:v>19.399999999999999</c:v>
                </c:pt>
                <c:pt idx="12">
                  <c:v>19.100000000000001</c:v>
                </c:pt>
                <c:pt idx="13">
                  <c:v>18.8</c:v>
                </c:pt>
                <c:pt idx="14">
                  <c:v>18.5</c:v>
                </c:pt>
              </c:numCache>
            </c:numRef>
          </c:val>
          <c:smooth val="0"/>
          <c:extLst>
            <c:ext xmlns:c16="http://schemas.microsoft.com/office/drawing/2014/chart" uri="{C3380CC4-5D6E-409C-BE32-E72D297353CC}">
              <c16:uniqueId val="{00000001-0B90-4D13-B619-80B9411114F3}"/>
            </c:ext>
          </c:extLst>
        </c:ser>
        <c:dLbls>
          <c:showLegendKey val="0"/>
          <c:showVal val="0"/>
          <c:showCatName val="0"/>
          <c:showSerName val="0"/>
          <c:showPercent val="0"/>
          <c:showBubbleSize val="0"/>
        </c:dLbls>
        <c:marker val="1"/>
        <c:smooth val="0"/>
        <c:axId val="1878321120"/>
        <c:axId val="1876110128"/>
      </c:lineChart>
      <c:catAx>
        <c:axId val="1878321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10128"/>
        <c:crosses val="max"/>
        <c:auto val="1"/>
        <c:lblAlgn val="ctr"/>
        <c:lblOffset val="100"/>
        <c:noMultiLvlLbl val="0"/>
      </c:catAx>
      <c:valAx>
        <c:axId val="1876110128"/>
        <c:scaling>
          <c:orientation val="maxMin"/>
          <c:max val="27"/>
          <c:min val="1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21120"/>
        <c:crosses val="autoZero"/>
        <c:crossBetween val="between"/>
      </c:valAx>
      <c:spPr>
        <a:solidFill>
          <a:schemeClr val="bg2"/>
        </a:solidFill>
        <a:ln>
          <a:noFill/>
        </a:ln>
        <a:effectLst/>
      </c:spPr>
    </c:plotArea>
    <c:legend>
      <c:legendPos val="r"/>
      <c:layout>
        <c:manualLayout>
          <c:xMode val="edge"/>
          <c:yMode val="edge"/>
          <c:x val="0.5628191163604549"/>
          <c:y val="0.72458260425780108"/>
          <c:w val="0.26091710411198599"/>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200" b="1">
                <a:latin typeface="Arial Narrow" panose="020B0606020202030204" pitchFamily="34" charset="0"/>
              </a:rPr>
              <a:t>Leichtathletik Schüler Weitsprung</a:t>
            </a:r>
          </a:p>
        </c:rich>
      </c:tx>
      <c:layout>
        <c:manualLayout>
          <c:xMode val="edge"/>
          <c:yMode val="edge"/>
          <c:x val="4.5693350831146045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87338145231846"/>
          <c:y val="0.23069444444444445"/>
          <c:w val="0.68609886264216968"/>
          <c:h val="0.60741542723826192"/>
        </c:manualLayout>
      </c:layout>
      <c:lineChart>
        <c:grouping val="standard"/>
        <c:varyColors val="0"/>
        <c:ser>
          <c:idx val="0"/>
          <c:order val="0"/>
          <c:tx>
            <c:strRef>
              <c:f>Weit!$A$3</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Weit!$B$2:$P$2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Weit!$B$3:$P$3</c:f>
              <c:numCache>
                <c:formatCode>0.00</c:formatCode>
                <c:ptCount val="15"/>
                <c:pt idx="0">
                  <c:v>4.18</c:v>
                </c:pt>
                <c:pt idx="1">
                  <c:v>4.29</c:v>
                </c:pt>
                <c:pt idx="2">
                  <c:v>4.4000000000000004</c:v>
                </c:pt>
                <c:pt idx="3">
                  <c:v>4.51</c:v>
                </c:pt>
                <c:pt idx="4">
                  <c:v>4.6399999999999997</c:v>
                </c:pt>
                <c:pt idx="5">
                  <c:v>4.78</c:v>
                </c:pt>
                <c:pt idx="6">
                  <c:v>4.91</c:v>
                </c:pt>
                <c:pt idx="7">
                  <c:v>5.03</c:v>
                </c:pt>
                <c:pt idx="8">
                  <c:v>5.16</c:v>
                </c:pt>
                <c:pt idx="9">
                  <c:v>5.29</c:v>
                </c:pt>
                <c:pt idx="10">
                  <c:v>5.41</c:v>
                </c:pt>
                <c:pt idx="11">
                  <c:v>5.54</c:v>
                </c:pt>
                <c:pt idx="12">
                  <c:v>5.66</c:v>
                </c:pt>
                <c:pt idx="13">
                  <c:v>5.78</c:v>
                </c:pt>
                <c:pt idx="14">
                  <c:v>5.9</c:v>
                </c:pt>
              </c:numCache>
            </c:numRef>
          </c:val>
          <c:smooth val="0"/>
          <c:extLst>
            <c:ext xmlns:c16="http://schemas.microsoft.com/office/drawing/2014/chart" uri="{C3380CC4-5D6E-409C-BE32-E72D297353CC}">
              <c16:uniqueId val="{00000000-D750-4CB8-A9A1-C3147EE3BD03}"/>
            </c:ext>
          </c:extLst>
        </c:ser>
        <c:ser>
          <c:idx val="1"/>
          <c:order val="1"/>
          <c:tx>
            <c:strRef>
              <c:f>Weit!$A$4</c:f>
              <c:strCache>
                <c:ptCount val="1"/>
                <c:pt idx="0">
                  <c:v>KMK1983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Weit!$B$2:$P$2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Weit!$B$4:$P$4</c:f>
              <c:numCache>
                <c:formatCode>0.00</c:formatCode>
                <c:ptCount val="15"/>
                <c:pt idx="0">
                  <c:v>4.24</c:v>
                </c:pt>
                <c:pt idx="1">
                  <c:v>4.42</c:v>
                </c:pt>
                <c:pt idx="2">
                  <c:v>4.59</c:v>
                </c:pt>
                <c:pt idx="3">
                  <c:v>4.75</c:v>
                </c:pt>
                <c:pt idx="4">
                  <c:v>4.9000000000000004</c:v>
                </c:pt>
                <c:pt idx="5">
                  <c:v>5.04</c:v>
                </c:pt>
                <c:pt idx="6">
                  <c:v>5.16</c:v>
                </c:pt>
                <c:pt idx="7">
                  <c:v>5.28</c:v>
                </c:pt>
                <c:pt idx="8">
                  <c:v>5.4</c:v>
                </c:pt>
                <c:pt idx="9">
                  <c:v>5.51</c:v>
                </c:pt>
                <c:pt idx="10">
                  <c:v>5.61</c:v>
                </c:pt>
                <c:pt idx="11">
                  <c:v>5.7</c:v>
                </c:pt>
                <c:pt idx="12">
                  <c:v>5.78</c:v>
                </c:pt>
                <c:pt idx="13">
                  <c:v>5.85</c:v>
                </c:pt>
                <c:pt idx="14">
                  <c:v>5.91</c:v>
                </c:pt>
              </c:numCache>
            </c:numRef>
          </c:val>
          <c:smooth val="0"/>
          <c:extLst>
            <c:ext xmlns:c16="http://schemas.microsoft.com/office/drawing/2014/chart" uri="{C3380CC4-5D6E-409C-BE32-E72D297353CC}">
              <c16:uniqueId val="{00000001-D750-4CB8-A9A1-C3147EE3BD03}"/>
            </c:ext>
          </c:extLst>
        </c:ser>
        <c:ser>
          <c:idx val="2"/>
          <c:order val="2"/>
          <c:tx>
            <c:strRef>
              <c:f>Weit!$A$7</c:f>
              <c:strCache>
                <c:ptCount val="1"/>
                <c:pt idx="0">
                  <c:v>KMK2005/RP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Weit!$B$7:$P$7</c:f>
              <c:numCache>
                <c:formatCode>0.00</c:formatCode>
                <c:ptCount val="15"/>
                <c:pt idx="0">
                  <c:v>3.2</c:v>
                </c:pt>
                <c:pt idx="1">
                  <c:v>3.5</c:v>
                </c:pt>
                <c:pt idx="2">
                  <c:v>3.76</c:v>
                </c:pt>
                <c:pt idx="3">
                  <c:v>4</c:v>
                </c:pt>
                <c:pt idx="4">
                  <c:v>4.21</c:v>
                </c:pt>
                <c:pt idx="5">
                  <c:v>4.41</c:v>
                </c:pt>
                <c:pt idx="6">
                  <c:v>4.59</c:v>
                </c:pt>
                <c:pt idx="7">
                  <c:v>4.75</c:v>
                </c:pt>
                <c:pt idx="8">
                  <c:v>4.9000000000000004</c:v>
                </c:pt>
                <c:pt idx="9">
                  <c:v>5.04</c:v>
                </c:pt>
                <c:pt idx="10">
                  <c:v>5.17</c:v>
                </c:pt>
                <c:pt idx="11">
                  <c:v>5.29</c:v>
                </c:pt>
                <c:pt idx="12">
                  <c:v>5.4</c:v>
                </c:pt>
                <c:pt idx="13">
                  <c:v>5.5</c:v>
                </c:pt>
                <c:pt idx="14">
                  <c:v>5.6</c:v>
                </c:pt>
              </c:numCache>
            </c:numRef>
          </c:val>
          <c:smooth val="0"/>
          <c:extLst>
            <c:ext xmlns:c16="http://schemas.microsoft.com/office/drawing/2014/chart" uri="{C3380CC4-5D6E-409C-BE32-E72D297353CC}">
              <c16:uniqueId val="{00000000-40E8-4131-A418-D55D7DFBCD61}"/>
            </c:ext>
          </c:extLst>
        </c:ser>
        <c:dLbls>
          <c:showLegendKey val="0"/>
          <c:showVal val="0"/>
          <c:showCatName val="0"/>
          <c:showSerName val="0"/>
          <c:showPercent val="0"/>
          <c:showBubbleSize val="0"/>
        </c:dLbls>
        <c:marker val="1"/>
        <c:smooth val="0"/>
        <c:axId val="396930816"/>
        <c:axId val="445506352"/>
      </c:lineChart>
      <c:catAx>
        <c:axId val="39693081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45506352"/>
        <c:crosses val="autoZero"/>
        <c:auto val="1"/>
        <c:lblAlgn val="ctr"/>
        <c:lblOffset val="100"/>
        <c:noMultiLvlLbl val="0"/>
      </c:catAx>
      <c:valAx>
        <c:axId val="445506352"/>
        <c:scaling>
          <c:orientation val="minMax"/>
          <c:max val="5.91"/>
          <c:min val="3.469999999999999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Sprungweite (m, 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6930816"/>
        <c:crosses val="autoZero"/>
        <c:crossBetween val="between"/>
        <c:majorUnit val="0.30000000000000004"/>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 2005</a:t>
            </a:r>
          </a:p>
          <a:p>
            <a:pPr algn="l">
              <a:defRPr/>
            </a:pPr>
            <a:r>
              <a:rPr lang="de-DE" sz="1200" b="1">
                <a:latin typeface="Arial Narrow" panose="020B0606020202030204" pitchFamily="34" charset="0"/>
              </a:rPr>
              <a:t>Leichtathletik Schüler Weitsprung 1-5 Notenpunkte</a:t>
            </a:r>
          </a:p>
        </c:rich>
      </c:tx>
      <c:layout>
        <c:manualLayout>
          <c:xMode val="edge"/>
          <c:yMode val="edge"/>
          <c:x val="1.0756780402449687E-2"/>
          <c:y val="9.2592592592592587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159492563429572"/>
          <c:y val="0.25083333333333335"/>
          <c:w val="0.75768219597550301"/>
          <c:h val="0.57695246427529878"/>
        </c:manualLayout>
      </c:layout>
      <c:lineChart>
        <c:grouping val="standard"/>
        <c:varyColors val="0"/>
        <c:ser>
          <c:idx val="2"/>
          <c:order val="0"/>
          <c:tx>
            <c:strRef>
              <c:f>Weit!$A$5</c:f>
              <c:strCache>
                <c:ptCount val="1"/>
                <c:pt idx="0">
                  <c:v>KMK2005/NRW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4.5729221347331581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BD-42E3-9188-8B092B8203A8}"/>
                </c:ext>
              </c:extLst>
            </c:dLbl>
            <c:dLbl>
              <c:idx val="1"/>
              <c:delete val="1"/>
              <c:extLst>
                <c:ext xmlns:c15="http://schemas.microsoft.com/office/drawing/2012/chart" uri="{CE6537A1-D6FC-4f65-9D91-7224C49458BB}"/>
                <c:ext xmlns:c16="http://schemas.microsoft.com/office/drawing/2014/chart" uri="{C3380CC4-5D6E-409C-BE32-E72D297353CC}">
                  <c16:uniqueId val="{00000008-29BD-42E3-9188-8B092B8203A8}"/>
                </c:ext>
              </c:extLst>
            </c:dLbl>
            <c:dLbl>
              <c:idx val="2"/>
              <c:delete val="1"/>
              <c:extLst>
                <c:ext xmlns:c15="http://schemas.microsoft.com/office/drawing/2012/chart" uri="{CE6537A1-D6FC-4f65-9D91-7224C49458BB}"/>
                <c:ext xmlns:c16="http://schemas.microsoft.com/office/drawing/2014/chart" uri="{C3380CC4-5D6E-409C-BE32-E72D297353CC}">
                  <c16:uniqueId val="{0000000F-29BD-42E3-9188-8B092B8203A8}"/>
                </c:ext>
              </c:extLst>
            </c:dLbl>
            <c:dLbl>
              <c:idx val="3"/>
              <c:delete val="1"/>
              <c:extLst>
                <c:ext xmlns:c15="http://schemas.microsoft.com/office/drawing/2012/chart" uri="{CE6537A1-D6FC-4f65-9D91-7224C49458BB}"/>
                <c:ext xmlns:c16="http://schemas.microsoft.com/office/drawing/2014/chart" uri="{C3380CC4-5D6E-409C-BE32-E72D297353CC}">
                  <c16:uniqueId val="{00000013-29BD-42E3-9188-8B092B8203A8}"/>
                </c:ext>
              </c:extLst>
            </c:dLbl>
            <c:dLbl>
              <c:idx val="4"/>
              <c:delete val="1"/>
              <c:extLst>
                <c:ext xmlns:c15="http://schemas.microsoft.com/office/drawing/2012/chart" uri="{CE6537A1-D6FC-4f65-9D91-7224C49458BB}"/>
                <c:ext xmlns:c16="http://schemas.microsoft.com/office/drawing/2014/chart" uri="{C3380CC4-5D6E-409C-BE32-E72D297353CC}">
                  <c16:uniqueId val="{00000011-29BD-42E3-9188-8B092B8203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Weit!$B$5:$F$5</c:f>
              <c:numCache>
                <c:formatCode>0.00</c:formatCode>
                <c:ptCount val="5"/>
                <c:pt idx="0">
                  <c:v>3.47</c:v>
                </c:pt>
                <c:pt idx="1">
                  <c:v>3.66</c:v>
                </c:pt>
                <c:pt idx="2">
                  <c:v>3.85</c:v>
                </c:pt>
                <c:pt idx="3">
                  <c:v>4.04</c:v>
                </c:pt>
                <c:pt idx="4">
                  <c:v>4.21</c:v>
                </c:pt>
              </c:numCache>
            </c:numRef>
          </c:val>
          <c:smooth val="0"/>
          <c:extLst>
            <c:ext xmlns:c16="http://schemas.microsoft.com/office/drawing/2014/chart" uri="{C3380CC4-5D6E-409C-BE32-E72D297353CC}">
              <c16:uniqueId val="{00000002-29BD-42E3-9188-8B092B8203A8}"/>
            </c:ext>
          </c:extLst>
        </c:ser>
        <c:ser>
          <c:idx val="3"/>
          <c:order val="1"/>
          <c:tx>
            <c:strRef>
              <c:f>Weit!$A$6</c:f>
              <c:strCache>
                <c:ptCount val="1"/>
                <c:pt idx="0">
                  <c:v>KMK2005/BY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4.5729221347331581E-2"/>
                  <c:y val="5.55555555555556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BD-42E3-9188-8B092B8203A8}"/>
                </c:ext>
              </c:extLst>
            </c:dLbl>
            <c:dLbl>
              <c:idx val="1"/>
              <c:delete val="1"/>
              <c:extLst>
                <c:ext xmlns:c15="http://schemas.microsoft.com/office/drawing/2012/chart" uri="{CE6537A1-D6FC-4f65-9D91-7224C49458BB}"/>
                <c:ext xmlns:c16="http://schemas.microsoft.com/office/drawing/2014/chart" uri="{C3380CC4-5D6E-409C-BE32-E72D297353CC}">
                  <c16:uniqueId val="{00000007-29BD-42E3-9188-8B092B8203A8}"/>
                </c:ext>
              </c:extLst>
            </c:dLbl>
            <c:dLbl>
              <c:idx val="2"/>
              <c:delete val="1"/>
              <c:extLst>
                <c:ext xmlns:c15="http://schemas.microsoft.com/office/drawing/2012/chart" uri="{CE6537A1-D6FC-4f65-9D91-7224C49458BB}"/>
                <c:ext xmlns:c16="http://schemas.microsoft.com/office/drawing/2014/chart" uri="{C3380CC4-5D6E-409C-BE32-E72D297353CC}">
                  <c16:uniqueId val="{0000000E-29BD-42E3-9188-8B092B8203A8}"/>
                </c:ext>
              </c:extLst>
            </c:dLbl>
            <c:dLbl>
              <c:idx val="3"/>
              <c:delete val="1"/>
              <c:extLst>
                <c:ext xmlns:c15="http://schemas.microsoft.com/office/drawing/2012/chart" uri="{CE6537A1-D6FC-4f65-9D91-7224C49458BB}"/>
                <c:ext xmlns:c16="http://schemas.microsoft.com/office/drawing/2014/chart" uri="{C3380CC4-5D6E-409C-BE32-E72D297353CC}">
                  <c16:uniqueId val="{0000000D-29BD-42E3-9188-8B092B8203A8}"/>
                </c:ext>
              </c:extLst>
            </c:dLbl>
            <c:dLbl>
              <c:idx val="4"/>
              <c:delete val="1"/>
              <c:extLst>
                <c:ext xmlns:c15="http://schemas.microsoft.com/office/drawing/2012/chart" uri="{CE6537A1-D6FC-4f65-9D91-7224C49458BB}"/>
                <c:ext xmlns:c16="http://schemas.microsoft.com/office/drawing/2014/chart" uri="{C3380CC4-5D6E-409C-BE32-E72D297353CC}">
                  <c16:uniqueId val="{00000010-29BD-42E3-9188-8B092B8203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Weit!$B$6:$F$6</c:f>
              <c:numCache>
                <c:formatCode>0.00</c:formatCode>
                <c:ptCount val="5"/>
                <c:pt idx="0">
                  <c:v>3.44</c:v>
                </c:pt>
                <c:pt idx="1">
                  <c:v>3.64</c:v>
                </c:pt>
                <c:pt idx="2">
                  <c:v>3.84</c:v>
                </c:pt>
                <c:pt idx="3">
                  <c:v>4.03</c:v>
                </c:pt>
                <c:pt idx="4">
                  <c:v>4.21</c:v>
                </c:pt>
              </c:numCache>
            </c:numRef>
          </c:val>
          <c:smooth val="0"/>
          <c:extLst>
            <c:ext xmlns:c16="http://schemas.microsoft.com/office/drawing/2014/chart" uri="{C3380CC4-5D6E-409C-BE32-E72D297353CC}">
              <c16:uniqueId val="{00000003-29BD-42E3-9188-8B092B8203A8}"/>
            </c:ext>
          </c:extLst>
        </c:ser>
        <c:ser>
          <c:idx val="4"/>
          <c:order val="2"/>
          <c:tx>
            <c:strRef>
              <c:f>Weit!$A$7</c:f>
              <c:strCache>
                <c:ptCount val="1"/>
                <c:pt idx="0">
                  <c:v>KMK2005/RP</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12-29BD-42E3-9188-8B092B8203A8}"/>
                </c:ext>
              </c:extLst>
            </c:dLbl>
            <c:dLbl>
              <c:idx val="1"/>
              <c:delete val="1"/>
              <c:extLst>
                <c:ext xmlns:c15="http://schemas.microsoft.com/office/drawing/2012/chart" uri="{CE6537A1-D6FC-4f65-9D91-7224C49458BB}"/>
                <c:ext xmlns:c16="http://schemas.microsoft.com/office/drawing/2014/chart" uri="{C3380CC4-5D6E-409C-BE32-E72D297353CC}">
                  <c16:uniqueId val="{00000009-29BD-42E3-9188-8B092B8203A8}"/>
                </c:ext>
              </c:extLst>
            </c:dLbl>
            <c:dLbl>
              <c:idx val="2"/>
              <c:delete val="1"/>
              <c:extLst>
                <c:ext xmlns:c15="http://schemas.microsoft.com/office/drawing/2012/chart" uri="{CE6537A1-D6FC-4f65-9D91-7224C49458BB}"/>
                <c:ext xmlns:c16="http://schemas.microsoft.com/office/drawing/2014/chart" uri="{C3380CC4-5D6E-409C-BE32-E72D297353CC}">
                  <c16:uniqueId val="{0000000A-29BD-42E3-9188-8B092B8203A8}"/>
                </c:ext>
              </c:extLst>
            </c:dLbl>
            <c:dLbl>
              <c:idx val="3"/>
              <c:delete val="1"/>
              <c:extLst>
                <c:ext xmlns:c15="http://schemas.microsoft.com/office/drawing/2012/chart" uri="{CE6537A1-D6FC-4f65-9D91-7224C49458BB}"/>
                <c:ext xmlns:c16="http://schemas.microsoft.com/office/drawing/2014/chart" uri="{C3380CC4-5D6E-409C-BE32-E72D297353CC}">
                  <c16:uniqueId val="{0000000B-29BD-42E3-9188-8B092B8203A8}"/>
                </c:ext>
              </c:extLst>
            </c:dLbl>
            <c:dLbl>
              <c:idx val="4"/>
              <c:layout>
                <c:manualLayout>
                  <c:x val="-3.7395888013998353E-2"/>
                  <c:y val="6.481481481481481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BD-42E3-9188-8B092B8203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Weit!$B$7:$F$7</c:f>
              <c:numCache>
                <c:formatCode>0.00</c:formatCode>
                <c:ptCount val="5"/>
                <c:pt idx="0">
                  <c:v>3.2</c:v>
                </c:pt>
                <c:pt idx="1">
                  <c:v>3.5</c:v>
                </c:pt>
                <c:pt idx="2">
                  <c:v>3.76</c:v>
                </c:pt>
                <c:pt idx="3">
                  <c:v>4</c:v>
                </c:pt>
                <c:pt idx="4">
                  <c:v>4.21</c:v>
                </c:pt>
              </c:numCache>
            </c:numRef>
          </c:val>
          <c:smooth val="0"/>
          <c:extLst>
            <c:ext xmlns:c16="http://schemas.microsoft.com/office/drawing/2014/chart" uri="{C3380CC4-5D6E-409C-BE32-E72D297353CC}">
              <c16:uniqueId val="{00000004-29BD-42E3-9188-8B092B8203A8}"/>
            </c:ext>
          </c:extLst>
        </c:ser>
        <c:dLbls>
          <c:dLblPos val="ctr"/>
          <c:showLegendKey val="0"/>
          <c:showVal val="1"/>
          <c:showCatName val="0"/>
          <c:showSerName val="0"/>
          <c:showPercent val="0"/>
          <c:showBubbleSize val="0"/>
        </c:dLbls>
        <c:marker val="1"/>
        <c:smooth val="0"/>
        <c:axId val="551244464"/>
        <c:axId val="163862768"/>
      </c:lineChart>
      <c:catAx>
        <c:axId val="5512444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862768"/>
        <c:crosses val="autoZero"/>
        <c:auto val="1"/>
        <c:lblAlgn val="ctr"/>
        <c:lblOffset val="100"/>
        <c:noMultiLvlLbl val="0"/>
      </c:catAx>
      <c:valAx>
        <c:axId val="163862768"/>
        <c:scaling>
          <c:orientation val="minMax"/>
          <c:max val="4.21"/>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Sprungweite (m,cm)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1244464"/>
        <c:crosses val="autoZero"/>
        <c:crossBetween val="between"/>
        <c:majorUnit val="0.2"/>
        <c:minorUnit val="2.0000000000000004E-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200" b="1">
                <a:latin typeface="Arial Narrow" panose="020B0606020202030204" pitchFamily="34" charset="0"/>
              </a:rPr>
              <a:t>Leichtathletik</a:t>
            </a:r>
            <a:r>
              <a:rPr lang="de-DE" sz="1200" b="1" baseline="0">
                <a:latin typeface="Arial Narrow" panose="020B0606020202030204" pitchFamily="34" charset="0"/>
              </a:rPr>
              <a:t> Schüler Weitsprung 11-15 Notenpunkte</a:t>
            </a:r>
            <a:endParaRPr lang="de-DE" sz="1200" b="1">
              <a:latin typeface="Arial Narrow" panose="020B0606020202030204" pitchFamily="34" charset="0"/>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23069444444444445"/>
          <c:w val="0.72933486439195105"/>
          <c:h val="0.59614209682123076"/>
        </c:manualLayout>
      </c:layout>
      <c:lineChart>
        <c:grouping val="standard"/>
        <c:varyColors val="0"/>
        <c:ser>
          <c:idx val="2"/>
          <c:order val="0"/>
          <c:tx>
            <c:strRef>
              <c:f>Weit!$A$5</c:f>
              <c:strCache>
                <c:ptCount val="1"/>
                <c:pt idx="0">
                  <c:v>KMK2005/NRW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9-EF66-4006-A55E-69C637A0220C}"/>
                </c:ext>
              </c:extLst>
            </c:dLbl>
            <c:dLbl>
              <c:idx val="1"/>
              <c:delete val="1"/>
              <c:extLst>
                <c:ext xmlns:c15="http://schemas.microsoft.com/office/drawing/2012/chart" uri="{CE6537A1-D6FC-4f65-9D91-7224C49458BB}"/>
                <c:ext xmlns:c16="http://schemas.microsoft.com/office/drawing/2014/chart" uri="{C3380CC4-5D6E-409C-BE32-E72D297353CC}">
                  <c16:uniqueId val="{0000000E-EF66-4006-A55E-69C637A0220C}"/>
                </c:ext>
              </c:extLst>
            </c:dLbl>
            <c:dLbl>
              <c:idx val="2"/>
              <c:delete val="1"/>
              <c:extLst>
                <c:ext xmlns:c15="http://schemas.microsoft.com/office/drawing/2012/chart" uri="{CE6537A1-D6FC-4f65-9D91-7224C49458BB}"/>
                <c:ext xmlns:c16="http://schemas.microsoft.com/office/drawing/2014/chart" uri="{C3380CC4-5D6E-409C-BE32-E72D297353CC}">
                  <c16:uniqueId val="{00000011-EF66-4006-A55E-69C637A0220C}"/>
                </c:ext>
              </c:extLst>
            </c:dLbl>
            <c:dLbl>
              <c:idx val="3"/>
              <c:delete val="1"/>
              <c:extLst>
                <c:ext xmlns:c15="http://schemas.microsoft.com/office/drawing/2012/chart" uri="{CE6537A1-D6FC-4f65-9D91-7224C49458BB}"/>
                <c:ext xmlns:c16="http://schemas.microsoft.com/office/drawing/2014/chart" uri="{C3380CC4-5D6E-409C-BE32-E72D297353CC}">
                  <c16:uniqueId val="{00000015-EF66-4006-A55E-69C637A0220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Weit!$L$2:$P$2</c:f>
              <c:numCache>
                <c:formatCode>General</c:formatCode>
                <c:ptCount val="5"/>
                <c:pt idx="0">
                  <c:v>11</c:v>
                </c:pt>
                <c:pt idx="1">
                  <c:v>12</c:v>
                </c:pt>
                <c:pt idx="2">
                  <c:v>13</c:v>
                </c:pt>
                <c:pt idx="3">
                  <c:v>14</c:v>
                </c:pt>
                <c:pt idx="4">
                  <c:v>15</c:v>
                </c:pt>
              </c:numCache>
            </c:numRef>
          </c:cat>
          <c:val>
            <c:numRef>
              <c:f>Weit!$L$5:$P$5</c:f>
              <c:numCache>
                <c:formatCode>0.00</c:formatCode>
                <c:ptCount val="5"/>
                <c:pt idx="0">
                  <c:v>5.17</c:v>
                </c:pt>
                <c:pt idx="1">
                  <c:v>5.32</c:v>
                </c:pt>
                <c:pt idx="2">
                  <c:v>5.44</c:v>
                </c:pt>
                <c:pt idx="3">
                  <c:v>5.58</c:v>
                </c:pt>
                <c:pt idx="4">
                  <c:v>5.7</c:v>
                </c:pt>
              </c:numCache>
            </c:numRef>
          </c:val>
          <c:smooth val="0"/>
          <c:extLst>
            <c:ext xmlns:c16="http://schemas.microsoft.com/office/drawing/2014/chart" uri="{C3380CC4-5D6E-409C-BE32-E72D297353CC}">
              <c16:uniqueId val="{00000002-EF66-4006-A55E-69C637A0220C}"/>
            </c:ext>
          </c:extLst>
        </c:ser>
        <c:ser>
          <c:idx val="3"/>
          <c:order val="1"/>
          <c:tx>
            <c:strRef>
              <c:f>Weit!$A$6</c:f>
              <c:strCache>
                <c:ptCount val="1"/>
                <c:pt idx="0">
                  <c:v>KMK2005/BY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7-EF66-4006-A55E-69C637A0220C}"/>
                </c:ext>
              </c:extLst>
            </c:dLbl>
            <c:dLbl>
              <c:idx val="1"/>
              <c:delete val="1"/>
              <c:extLst>
                <c:ext xmlns:c15="http://schemas.microsoft.com/office/drawing/2012/chart" uri="{CE6537A1-D6FC-4f65-9D91-7224C49458BB}"/>
                <c:ext xmlns:c16="http://schemas.microsoft.com/office/drawing/2014/chart" uri="{C3380CC4-5D6E-409C-BE32-E72D297353CC}">
                  <c16:uniqueId val="{00000010-EF66-4006-A55E-69C637A0220C}"/>
                </c:ext>
              </c:extLst>
            </c:dLbl>
            <c:dLbl>
              <c:idx val="2"/>
              <c:delete val="1"/>
              <c:extLst>
                <c:ext xmlns:c15="http://schemas.microsoft.com/office/drawing/2012/chart" uri="{CE6537A1-D6FC-4f65-9D91-7224C49458BB}"/>
                <c:ext xmlns:c16="http://schemas.microsoft.com/office/drawing/2014/chart" uri="{C3380CC4-5D6E-409C-BE32-E72D297353CC}">
                  <c16:uniqueId val="{00000013-EF66-4006-A55E-69C637A0220C}"/>
                </c:ext>
              </c:extLst>
            </c:dLbl>
            <c:dLbl>
              <c:idx val="3"/>
              <c:delete val="1"/>
              <c:extLst>
                <c:ext xmlns:c15="http://schemas.microsoft.com/office/drawing/2012/chart" uri="{CE6537A1-D6FC-4f65-9D91-7224C49458BB}"/>
                <c:ext xmlns:c16="http://schemas.microsoft.com/office/drawing/2014/chart" uri="{C3380CC4-5D6E-409C-BE32-E72D297353CC}">
                  <c16:uniqueId val="{00000016-EF66-4006-A55E-69C637A0220C}"/>
                </c:ext>
              </c:extLst>
            </c:dLbl>
            <c:dLbl>
              <c:idx val="4"/>
              <c:layout>
                <c:manualLayout>
                  <c:x val="-4.0173665791776128E-2"/>
                  <c:y val="5.7905001458151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F66-4006-A55E-69C637A0220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Weit!$L$2:$P$2</c:f>
              <c:numCache>
                <c:formatCode>General</c:formatCode>
                <c:ptCount val="5"/>
                <c:pt idx="0">
                  <c:v>11</c:v>
                </c:pt>
                <c:pt idx="1">
                  <c:v>12</c:v>
                </c:pt>
                <c:pt idx="2">
                  <c:v>13</c:v>
                </c:pt>
                <c:pt idx="3">
                  <c:v>14</c:v>
                </c:pt>
                <c:pt idx="4">
                  <c:v>15</c:v>
                </c:pt>
              </c:numCache>
            </c:numRef>
          </c:cat>
          <c:val>
            <c:numRef>
              <c:f>Weit!$L$6:$P$6</c:f>
              <c:numCache>
                <c:formatCode>0.00</c:formatCode>
                <c:ptCount val="5"/>
                <c:pt idx="0">
                  <c:v>5.17</c:v>
                </c:pt>
                <c:pt idx="1">
                  <c:v>5.3</c:v>
                </c:pt>
                <c:pt idx="2">
                  <c:v>5.41</c:v>
                </c:pt>
                <c:pt idx="3">
                  <c:v>5.5</c:v>
                </c:pt>
                <c:pt idx="4">
                  <c:v>5.57</c:v>
                </c:pt>
              </c:numCache>
            </c:numRef>
          </c:val>
          <c:smooth val="0"/>
          <c:extLst>
            <c:ext xmlns:c16="http://schemas.microsoft.com/office/drawing/2014/chart" uri="{C3380CC4-5D6E-409C-BE32-E72D297353CC}">
              <c16:uniqueId val="{00000003-EF66-4006-A55E-69C637A0220C}"/>
            </c:ext>
          </c:extLst>
        </c:ser>
        <c:ser>
          <c:idx val="4"/>
          <c:order val="2"/>
          <c:tx>
            <c:strRef>
              <c:f>Weit!$A$7</c:f>
              <c:strCache>
                <c:ptCount val="1"/>
                <c:pt idx="0">
                  <c:v>KMK2005/RP</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layout>
                <c:manualLayout>
                  <c:x val="-5.0222222222222196E-2"/>
                  <c:y val="-5.96525955088948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F66-4006-A55E-69C637A0220C}"/>
                </c:ext>
              </c:extLst>
            </c:dLbl>
            <c:dLbl>
              <c:idx val="1"/>
              <c:delete val="1"/>
              <c:extLst>
                <c:ext xmlns:c15="http://schemas.microsoft.com/office/drawing/2012/chart" uri="{CE6537A1-D6FC-4f65-9D91-7224C49458BB}"/>
                <c:ext xmlns:c16="http://schemas.microsoft.com/office/drawing/2014/chart" uri="{C3380CC4-5D6E-409C-BE32-E72D297353CC}">
                  <c16:uniqueId val="{0000000F-EF66-4006-A55E-69C637A0220C}"/>
                </c:ext>
              </c:extLst>
            </c:dLbl>
            <c:dLbl>
              <c:idx val="2"/>
              <c:delete val="1"/>
              <c:extLst>
                <c:ext xmlns:c15="http://schemas.microsoft.com/office/drawing/2012/chart" uri="{CE6537A1-D6FC-4f65-9D91-7224C49458BB}"/>
                <c:ext xmlns:c16="http://schemas.microsoft.com/office/drawing/2014/chart" uri="{C3380CC4-5D6E-409C-BE32-E72D297353CC}">
                  <c16:uniqueId val="{00000012-EF66-4006-A55E-69C637A0220C}"/>
                </c:ext>
              </c:extLst>
            </c:dLbl>
            <c:dLbl>
              <c:idx val="3"/>
              <c:delete val="1"/>
              <c:extLst>
                <c:ext xmlns:c15="http://schemas.microsoft.com/office/drawing/2012/chart" uri="{CE6537A1-D6FC-4f65-9D91-7224C49458BB}"/>
                <c:ext xmlns:c16="http://schemas.microsoft.com/office/drawing/2014/chart" uri="{C3380CC4-5D6E-409C-BE32-E72D297353CC}">
                  <c16:uniqueId val="{00000014-EF66-4006-A55E-69C637A0220C}"/>
                </c:ext>
              </c:extLst>
            </c:dLbl>
            <c:dLbl>
              <c:idx val="4"/>
              <c:layout>
                <c:manualLayout>
                  <c:x val="-5.0222222222222321E-2"/>
                  <c:y val="-3.6504447360746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F66-4006-A55E-69C637A0220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Weit!$L$2:$P$2</c:f>
              <c:numCache>
                <c:formatCode>General</c:formatCode>
                <c:ptCount val="5"/>
                <c:pt idx="0">
                  <c:v>11</c:v>
                </c:pt>
                <c:pt idx="1">
                  <c:v>12</c:v>
                </c:pt>
                <c:pt idx="2">
                  <c:v>13</c:v>
                </c:pt>
                <c:pt idx="3">
                  <c:v>14</c:v>
                </c:pt>
                <c:pt idx="4">
                  <c:v>15</c:v>
                </c:pt>
              </c:numCache>
            </c:numRef>
          </c:cat>
          <c:val>
            <c:numRef>
              <c:f>Weit!$L$7:$P$7</c:f>
              <c:numCache>
                <c:formatCode>0.00</c:formatCode>
                <c:ptCount val="5"/>
                <c:pt idx="0">
                  <c:v>5.17</c:v>
                </c:pt>
                <c:pt idx="1">
                  <c:v>5.29</c:v>
                </c:pt>
                <c:pt idx="2">
                  <c:v>5.4</c:v>
                </c:pt>
                <c:pt idx="3">
                  <c:v>5.5</c:v>
                </c:pt>
                <c:pt idx="4">
                  <c:v>5.6</c:v>
                </c:pt>
              </c:numCache>
            </c:numRef>
          </c:val>
          <c:smooth val="0"/>
          <c:extLst>
            <c:ext xmlns:c16="http://schemas.microsoft.com/office/drawing/2014/chart" uri="{C3380CC4-5D6E-409C-BE32-E72D297353CC}">
              <c16:uniqueId val="{00000004-EF66-4006-A55E-69C637A0220C}"/>
            </c:ext>
          </c:extLst>
        </c:ser>
        <c:dLbls>
          <c:dLblPos val="t"/>
          <c:showLegendKey val="0"/>
          <c:showVal val="1"/>
          <c:showCatName val="0"/>
          <c:showSerName val="0"/>
          <c:showPercent val="0"/>
          <c:showBubbleSize val="0"/>
        </c:dLbls>
        <c:marker val="1"/>
        <c:smooth val="0"/>
        <c:axId val="396482912"/>
        <c:axId val="393049600"/>
      </c:lineChart>
      <c:catAx>
        <c:axId val="396482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3049600"/>
        <c:crosses val="autoZero"/>
        <c:auto val="1"/>
        <c:lblAlgn val="ctr"/>
        <c:lblOffset val="100"/>
        <c:noMultiLvlLbl val="0"/>
      </c:catAx>
      <c:valAx>
        <c:axId val="393049600"/>
        <c:scaling>
          <c:orientation val="minMax"/>
          <c:max val="5.7"/>
          <c:min val="5.1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Sprungweite (m,cm)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6482912"/>
        <c:crosses val="autoZero"/>
        <c:crossBetween val="between"/>
        <c:majorUnit val="0.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200" b="1">
                <a:latin typeface="Arial Narrow" panose="020B0606020202030204" pitchFamily="34" charset="0"/>
              </a:rPr>
              <a:t>Leichtathletik Schülerinnen Weitsprung</a:t>
            </a:r>
          </a:p>
        </c:rich>
      </c:tx>
      <c:layout>
        <c:manualLayout>
          <c:xMode val="edge"/>
          <c:yMode val="edge"/>
          <c:x val="4.5693350831146045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87338145231846"/>
          <c:y val="0.23069444444444445"/>
          <c:w val="0.68609886264216968"/>
          <c:h val="0.60741542723826192"/>
        </c:manualLayout>
      </c:layout>
      <c:lineChart>
        <c:grouping val="standard"/>
        <c:varyColors val="0"/>
        <c:ser>
          <c:idx val="0"/>
          <c:order val="0"/>
          <c:tx>
            <c:strRef>
              <c:f>Weit!$A$11</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Weit!$B$10:$P$10</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Weit!$B$11:$P$11</c:f>
              <c:numCache>
                <c:formatCode>0.00</c:formatCode>
                <c:ptCount val="15"/>
                <c:pt idx="0">
                  <c:v>3.08</c:v>
                </c:pt>
                <c:pt idx="1">
                  <c:v>3.18</c:v>
                </c:pt>
                <c:pt idx="2">
                  <c:v>3.28</c:v>
                </c:pt>
                <c:pt idx="3">
                  <c:v>3.38</c:v>
                </c:pt>
                <c:pt idx="4">
                  <c:v>3.5</c:v>
                </c:pt>
                <c:pt idx="5">
                  <c:v>3.61</c:v>
                </c:pt>
                <c:pt idx="6">
                  <c:v>3.73</c:v>
                </c:pt>
                <c:pt idx="7">
                  <c:v>3.84</c:v>
                </c:pt>
                <c:pt idx="8">
                  <c:v>3.95</c:v>
                </c:pt>
                <c:pt idx="9">
                  <c:v>4.07</c:v>
                </c:pt>
                <c:pt idx="10">
                  <c:v>4.18</c:v>
                </c:pt>
                <c:pt idx="11">
                  <c:v>4.29</c:v>
                </c:pt>
                <c:pt idx="12">
                  <c:v>4.4000000000000004</c:v>
                </c:pt>
                <c:pt idx="13">
                  <c:v>4.51</c:v>
                </c:pt>
                <c:pt idx="14">
                  <c:v>4.6100000000000003</c:v>
                </c:pt>
              </c:numCache>
            </c:numRef>
          </c:val>
          <c:smooth val="0"/>
          <c:extLst>
            <c:ext xmlns:c16="http://schemas.microsoft.com/office/drawing/2014/chart" uri="{C3380CC4-5D6E-409C-BE32-E72D297353CC}">
              <c16:uniqueId val="{00000000-E313-4FE7-90B2-2DF601E1BA3B}"/>
            </c:ext>
          </c:extLst>
        </c:ser>
        <c:ser>
          <c:idx val="1"/>
          <c:order val="1"/>
          <c:tx>
            <c:strRef>
              <c:f>Weit!$A$12</c:f>
              <c:strCache>
                <c:ptCount val="1"/>
                <c:pt idx="0">
                  <c:v>KMK1983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Weit!$B$10:$P$10</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Weit!$B$12:$P$12</c:f>
              <c:numCache>
                <c:formatCode>0.00</c:formatCode>
                <c:ptCount val="15"/>
                <c:pt idx="0">
                  <c:v>3.32</c:v>
                </c:pt>
                <c:pt idx="1">
                  <c:v>3.45</c:v>
                </c:pt>
                <c:pt idx="2">
                  <c:v>3.58</c:v>
                </c:pt>
                <c:pt idx="3">
                  <c:v>3.7</c:v>
                </c:pt>
                <c:pt idx="4">
                  <c:v>3.82</c:v>
                </c:pt>
                <c:pt idx="5">
                  <c:v>3.93</c:v>
                </c:pt>
                <c:pt idx="6">
                  <c:v>4.04</c:v>
                </c:pt>
                <c:pt idx="7">
                  <c:v>4.1399999999999997</c:v>
                </c:pt>
                <c:pt idx="8">
                  <c:v>4.2300000000000004</c:v>
                </c:pt>
                <c:pt idx="9">
                  <c:v>4.3099999999999996</c:v>
                </c:pt>
                <c:pt idx="10">
                  <c:v>4.38</c:v>
                </c:pt>
                <c:pt idx="11">
                  <c:v>4.45</c:v>
                </c:pt>
                <c:pt idx="12">
                  <c:v>4.51</c:v>
                </c:pt>
                <c:pt idx="13">
                  <c:v>4.57</c:v>
                </c:pt>
                <c:pt idx="14">
                  <c:v>4.62</c:v>
                </c:pt>
              </c:numCache>
            </c:numRef>
          </c:val>
          <c:smooth val="0"/>
          <c:extLst>
            <c:ext xmlns:c16="http://schemas.microsoft.com/office/drawing/2014/chart" uri="{C3380CC4-5D6E-409C-BE32-E72D297353CC}">
              <c16:uniqueId val="{00000001-E313-4FE7-90B2-2DF601E1BA3B}"/>
            </c:ext>
          </c:extLst>
        </c:ser>
        <c:ser>
          <c:idx val="2"/>
          <c:order val="2"/>
          <c:tx>
            <c:strRef>
              <c:f>Weit!$A$15</c:f>
              <c:strCache>
                <c:ptCount val="1"/>
                <c:pt idx="0">
                  <c:v>KMK2005/RP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Weit!$B$15:$P$15</c:f>
              <c:numCache>
                <c:formatCode>0.00</c:formatCode>
                <c:ptCount val="15"/>
                <c:pt idx="0">
                  <c:v>2.7</c:v>
                </c:pt>
                <c:pt idx="1">
                  <c:v>2.87</c:v>
                </c:pt>
                <c:pt idx="2">
                  <c:v>3.03</c:v>
                </c:pt>
                <c:pt idx="3">
                  <c:v>3.18</c:v>
                </c:pt>
                <c:pt idx="4">
                  <c:v>3.32</c:v>
                </c:pt>
                <c:pt idx="5">
                  <c:v>3.45</c:v>
                </c:pt>
                <c:pt idx="6">
                  <c:v>3.58</c:v>
                </c:pt>
                <c:pt idx="7">
                  <c:v>3.7</c:v>
                </c:pt>
                <c:pt idx="8">
                  <c:v>3.81</c:v>
                </c:pt>
                <c:pt idx="9">
                  <c:v>3.92</c:v>
                </c:pt>
                <c:pt idx="10">
                  <c:v>4.03</c:v>
                </c:pt>
                <c:pt idx="11">
                  <c:v>4.13</c:v>
                </c:pt>
                <c:pt idx="12">
                  <c:v>4.22</c:v>
                </c:pt>
                <c:pt idx="13">
                  <c:v>4.3099999999999996</c:v>
                </c:pt>
                <c:pt idx="14">
                  <c:v>4.4000000000000004</c:v>
                </c:pt>
              </c:numCache>
            </c:numRef>
          </c:val>
          <c:smooth val="0"/>
          <c:extLst>
            <c:ext xmlns:c16="http://schemas.microsoft.com/office/drawing/2014/chart" uri="{C3380CC4-5D6E-409C-BE32-E72D297353CC}">
              <c16:uniqueId val="{00000000-52BF-4DE1-9349-E4D53F84FC58}"/>
            </c:ext>
          </c:extLst>
        </c:ser>
        <c:dLbls>
          <c:showLegendKey val="0"/>
          <c:showVal val="0"/>
          <c:showCatName val="0"/>
          <c:showSerName val="0"/>
          <c:showPercent val="0"/>
          <c:showBubbleSize val="0"/>
        </c:dLbls>
        <c:marker val="1"/>
        <c:smooth val="0"/>
        <c:axId val="396930816"/>
        <c:axId val="445506352"/>
      </c:lineChart>
      <c:catAx>
        <c:axId val="39693081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45506352"/>
        <c:crosses val="autoZero"/>
        <c:auto val="1"/>
        <c:lblAlgn val="ctr"/>
        <c:lblOffset val="100"/>
        <c:noMultiLvlLbl val="0"/>
      </c:catAx>
      <c:valAx>
        <c:axId val="445506352"/>
        <c:scaling>
          <c:orientation val="minMax"/>
          <c:max val="4.6199999999999992"/>
          <c:min val="2.809999999999999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Sprungweite (m, 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6930816"/>
        <c:crosses val="autoZero"/>
        <c:crossBetween val="between"/>
        <c:majorUnit val="0.30000000000000004"/>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 2005</a:t>
            </a:r>
          </a:p>
          <a:p>
            <a:pPr algn="l">
              <a:defRPr/>
            </a:pPr>
            <a:r>
              <a:rPr lang="de-DE" sz="1200" b="1">
                <a:latin typeface="Arial Narrow" panose="020B0606020202030204" pitchFamily="34" charset="0"/>
              </a:rPr>
              <a:t>Leichtathletik Schülerinnen Weitsprung 1-5 Notenpunkte</a:t>
            </a:r>
          </a:p>
        </c:rich>
      </c:tx>
      <c:layout>
        <c:manualLayout>
          <c:xMode val="edge"/>
          <c:yMode val="edge"/>
          <c:x val="1.0756780402449687E-2"/>
          <c:y val="9.2592592592592587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159492563429572"/>
          <c:y val="0.25083333333333335"/>
          <c:w val="0.75768219597550301"/>
          <c:h val="0.57695246427529878"/>
        </c:manualLayout>
      </c:layout>
      <c:lineChart>
        <c:grouping val="standard"/>
        <c:varyColors val="0"/>
        <c:ser>
          <c:idx val="2"/>
          <c:order val="0"/>
          <c:tx>
            <c:strRef>
              <c:f>Weit!$A$13</c:f>
              <c:strCache>
                <c:ptCount val="1"/>
                <c:pt idx="0">
                  <c:v>KMK2005/NRW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4.5729221347331581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43-4151-AAD1-AD1B9BF86FB7}"/>
                </c:ext>
              </c:extLst>
            </c:dLbl>
            <c:dLbl>
              <c:idx val="1"/>
              <c:delete val="1"/>
              <c:extLst>
                <c:ext xmlns:c15="http://schemas.microsoft.com/office/drawing/2012/chart" uri="{CE6537A1-D6FC-4f65-9D91-7224C49458BB}"/>
                <c:ext xmlns:c16="http://schemas.microsoft.com/office/drawing/2014/chart" uri="{C3380CC4-5D6E-409C-BE32-E72D297353CC}">
                  <c16:uniqueId val="{00000001-3743-4151-AAD1-AD1B9BF86FB7}"/>
                </c:ext>
              </c:extLst>
            </c:dLbl>
            <c:dLbl>
              <c:idx val="2"/>
              <c:delete val="1"/>
              <c:extLst>
                <c:ext xmlns:c15="http://schemas.microsoft.com/office/drawing/2012/chart" uri="{CE6537A1-D6FC-4f65-9D91-7224C49458BB}"/>
                <c:ext xmlns:c16="http://schemas.microsoft.com/office/drawing/2014/chart" uri="{C3380CC4-5D6E-409C-BE32-E72D297353CC}">
                  <c16:uniqueId val="{00000002-3743-4151-AAD1-AD1B9BF86FB7}"/>
                </c:ext>
              </c:extLst>
            </c:dLbl>
            <c:dLbl>
              <c:idx val="3"/>
              <c:delete val="1"/>
              <c:extLst>
                <c:ext xmlns:c15="http://schemas.microsoft.com/office/drawing/2012/chart" uri="{CE6537A1-D6FC-4f65-9D91-7224C49458BB}"/>
                <c:ext xmlns:c16="http://schemas.microsoft.com/office/drawing/2014/chart" uri="{C3380CC4-5D6E-409C-BE32-E72D297353CC}">
                  <c16:uniqueId val="{00000003-3743-4151-AAD1-AD1B9BF86FB7}"/>
                </c:ext>
              </c:extLst>
            </c:dLbl>
            <c:dLbl>
              <c:idx val="4"/>
              <c:delete val="1"/>
              <c:extLst>
                <c:ext xmlns:c15="http://schemas.microsoft.com/office/drawing/2012/chart" uri="{CE6537A1-D6FC-4f65-9D91-7224C49458BB}"/>
                <c:ext xmlns:c16="http://schemas.microsoft.com/office/drawing/2014/chart" uri="{C3380CC4-5D6E-409C-BE32-E72D297353CC}">
                  <c16:uniqueId val="{00000004-3743-4151-AAD1-AD1B9BF86F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Weit!$B$10:$F$10</c:f>
              <c:numCache>
                <c:formatCode>General</c:formatCode>
                <c:ptCount val="5"/>
                <c:pt idx="0">
                  <c:v>1</c:v>
                </c:pt>
                <c:pt idx="1">
                  <c:v>2</c:v>
                </c:pt>
                <c:pt idx="2">
                  <c:v>3</c:v>
                </c:pt>
                <c:pt idx="3">
                  <c:v>4</c:v>
                </c:pt>
                <c:pt idx="4">
                  <c:v>5</c:v>
                </c:pt>
              </c:numCache>
            </c:numRef>
          </c:cat>
          <c:val>
            <c:numRef>
              <c:f>Weit!$B$13:$F$13</c:f>
              <c:numCache>
                <c:formatCode>0.00</c:formatCode>
                <c:ptCount val="5"/>
                <c:pt idx="0">
                  <c:v>2.81</c:v>
                </c:pt>
                <c:pt idx="1">
                  <c:v>2.94</c:v>
                </c:pt>
                <c:pt idx="2">
                  <c:v>3.07</c:v>
                </c:pt>
                <c:pt idx="3">
                  <c:v>3.2</c:v>
                </c:pt>
                <c:pt idx="4">
                  <c:v>3.32</c:v>
                </c:pt>
              </c:numCache>
            </c:numRef>
          </c:val>
          <c:smooth val="0"/>
          <c:extLst>
            <c:ext xmlns:c16="http://schemas.microsoft.com/office/drawing/2014/chart" uri="{C3380CC4-5D6E-409C-BE32-E72D297353CC}">
              <c16:uniqueId val="{00000005-3743-4151-AAD1-AD1B9BF86FB7}"/>
            </c:ext>
          </c:extLst>
        </c:ser>
        <c:ser>
          <c:idx val="3"/>
          <c:order val="1"/>
          <c:tx>
            <c:strRef>
              <c:f>Weit!$A$14</c:f>
              <c:strCache>
                <c:ptCount val="1"/>
                <c:pt idx="0">
                  <c:v>KMK2005/BY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4.5729221347331581E-2"/>
                  <c:y val="5.55555555555556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43-4151-AAD1-AD1B9BF86FB7}"/>
                </c:ext>
              </c:extLst>
            </c:dLbl>
            <c:dLbl>
              <c:idx val="1"/>
              <c:delete val="1"/>
              <c:extLst>
                <c:ext xmlns:c15="http://schemas.microsoft.com/office/drawing/2012/chart" uri="{CE6537A1-D6FC-4f65-9D91-7224C49458BB}"/>
                <c:ext xmlns:c16="http://schemas.microsoft.com/office/drawing/2014/chart" uri="{C3380CC4-5D6E-409C-BE32-E72D297353CC}">
                  <c16:uniqueId val="{00000007-3743-4151-AAD1-AD1B9BF86FB7}"/>
                </c:ext>
              </c:extLst>
            </c:dLbl>
            <c:dLbl>
              <c:idx val="2"/>
              <c:delete val="1"/>
              <c:extLst>
                <c:ext xmlns:c15="http://schemas.microsoft.com/office/drawing/2012/chart" uri="{CE6537A1-D6FC-4f65-9D91-7224C49458BB}"/>
                <c:ext xmlns:c16="http://schemas.microsoft.com/office/drawing/2014/chart" uri="{C3380CC4-5D6E-409C-BE32-E72D297353CC}">
                  <c16:uniqueId val="{00000008-3743-4151-AAD1-AD1B9BF86FB7}"/>
                </c:ext>
              </c:extLst>
            </c:dLbl>
            <c:dLbl>
              <c:idx val="3"/>
              <c:delete val="1"/>
              <c:extLst>
                <c:ext xmlns:c15="http://schemas.microsoft.com/office/drawing/2012/chart" uri="{CE6537A1-D6FC-4f65-9D91-7224C49458BB}"/>
                <c:ext xmlns:c16="http://schemas.microsoft.com/office/drawing/2014/chart" uri="{C3380CC4-5D6E-409C-BE32-E72D297353CC}">
                  <c16:uniqueId val="{00000009-3743-4151-AAD1-AD1B9BF86FB7}"/>
                </c:ext>
              </c:extLst>
            </c:dLbl>
            <c:dLbl>
              <c:idx val="4"/>
              <c:delete val="1"/>
              <c:extLst>
                <c:ext xmlns:c15="http://schemas.microsoft.com/office/drawing/2012/chart" uri="{CE6537A1-D6FC-4f65-9D91-7224C49458BB}"/>
                <c:ext xmlns:c16="http://schemas.microsoft.com/office/drawing/2014/chart" uri="{C3380CC4-5D6E-409C-BE32-E72D297353CC}">
                  <c16:uniqueId val="{0000000A-3743-4151-AAD1-AD1B9BF86F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Weit!$B$10:$F$10</c:f>
              <c:numCache>
                <c:formatCode>General</c:formatCode>
                <c:ptCount val="5"/>
                <c:pt idx="0">
                  <c:v>1</c:v>
                </c:pt>
                <c:pt idx="1">
                  <c:v>2</c:v>
                </c:pt>
                <c:pt idx="2">
                  <c:v>3</c:v>
                </c:pt>
                <c:pt idx="3">
                  <c:v>4</c:v>
                </c:pt>
                <c:pt idx="4">
                  <c:v>5</c:v>
                </c:pt>
              </c:numCache>
            </c:numRef>
          </c:cat>
          <c:val>
            <c:numRef>
              <c:f>Weit!$B$14:$F$14</c:f>
              <c:numCache>
                <c:formatCode>0.00</c:formatCode>
                <c:ptCount val="5"/>
                <c:pt idx="0">
                  <c:v>2.72</c:v>
                </c:pt>
                <c:pt idx="1">
                  <c:v>2.88</c:v>
                </c:pt>
                <c:pt idx="2">
                  <c:v>3.03</c:v>
                </c:pt>
                <c:pt idx="3">
                  <c:v>3.18</c:v>
                </c:pt>
                <c:pt idx="4">
                  <c:v>3.32</c:v>
                </c:pt>
              </c:numCache>
            </c:numRef>
          </c:val>
          <c:smooth val="0"/>
          <c:extLst>
            <c:ext xmlns:c16="http://schemas.microsoft.com/office/drawing/2014/chart" uri="{C3380CC4-5D6E-409C-BE32-E72D297353CC}">
              <c16:uniqueId val="{0000000B-3743-4151-AAD1-AD1B9BF86FB7}"/>
            </c:ext>
          </c:extLst>
        </c:ser>
        <c:ser>
          <c:idx val="4"/>
          <c:order val="2"/>
          <c:tx>
            <c:strRef>
              <c:f>Weit!$A$15</c:f>
              <c:strCache>
                <c:ptCount val="1"/>
                <c:pt idx="0">
                  <c:v>KMK2005/RP</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layout>
                <c:manualLayout>
                  <c:x val="-5.9917948717948741E-2"/>
                  <c:y val="-5.879629629629629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743-4151-AAD1-AD1B9BF86FB7}"/>
                </c:ext>
              </c:extLst>
            </c:dLbl>
            <c:dLbl>
              <c:idx val="1"/>
              <c:delete val="1"/>
              <c:extLst>
                <c:ext xmlns:c15="http://schemas.microsoft.com/office/drawing/2012/chart" uri="{CE6537A1-D6FC-4f65-9D91-7224C49458BB}"/>
                <c:ext xmlns:c16="http://schemas.microsoft.com/office/drawing/2014/chart" uri="{C3380CC4-5D6E-409C-BE32-E72D297353CC}">
                  <c16:uniqueId val="{0000000D-3743-4151-AAD1-AD1B9BF86FB7}"/>
                </c:ext>
              </c:extLst>
            </c:dLbl>
            <c:dLbl>
              <c:idx val="2"/>
              <c:delete val="1"/>
              <c:extLst>
                <c:ext xmlns:c15="http://schemas.microsoft.com/office/drawing/2012/chart" uri="{CE6537A1-D6FC-4f65-9D91-7224C49458BB}"/>
                <c:ext xmlns:c16="http://schemas.microsoft.com/office/drawing/2014/chart" uri="{C3380CC4-5D6E-409C-BE32-E72D297353CC}">
                  <c16:uniqueId val="{0000000E-3743-4151-AAD1-AD1B9BF86FB7}"/>
                </c:ext>
              </c:extLst>
            </c:dLbl>
            <c:dLbl>
              <c:idx val="3"/>
              <c:delete val="1"/>
              <c:extLst>
                <c:ext xmlns:c15="http://schemas.microsoft.com/office/drawing/2012/chart" uri="{CE6537A1-D6FC-4f65-9D91-7224C49458BB}"/>
                <c:ext xmlns:c16="http://schemas.microsoft.com/office/drawing/2014/chart" uri="{C3380CC4-5D6E-409C-BE32-E72D297353CC}">
                  <c16:uniqueId val="{0000000F-3743-4151-AAD1-AD1B9BF86FB7}"/>
                </c:ext>
              </c:extLst>
            </c:dLbl>
            <c:dLbl>
              <c:idx val="4"/>
              <c:layout>
                <c:manualLayout>
                  <c:x val="-3.7395888013998353E-2"/>
                  <c:y val="6.481481481481481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743-4151-AAD1-AD1B9BF86F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Weit!$B$10:$F$10</c:f>
              <c:numCache>
                <c:formatCode>General</c:formatCode>
                <c:ptCount val="5"/>
                <c:pt idx="0">
                  <c:v>1</c:v>
                </c:pt>
                <c:pt idx="1">
                  <c:v>2</c:v>
                </c:pt>
                <c:pt idx="2">
                  <c:v>3</c:v>
                </c:pt>
                <c:pt idx="3">
                  <c:v>4</c:v>
                </c:pt>
                <c:pt idx="4">
                  <c:v>5</c:v>
                </c:pt>
              </c:numCache>
            </c:numRef>
          </c:cat>
          <c:val>
            <c:numRef>
              <c:f>Weit!$B$15:$F$15</c:f>
              <c:numCache>
                <c:formatCode>0.00</c:formatCode>
                <c:ptCount val="5"/>
                <c:pt idx="0">
                  <c:v>2.7</c:v>
                </c:pt>
                <c:pt idx="1">
                  <c:v>2.87</c:v>
                </c:pt>
                <c:pt idx="2">
                  <c:v>3.03</c:v>
                </c:pt>
                <c:pt idx="3">
                  <c:v>3.18</c:v>
                </c:pt>
                <c:pt idx="4">
                  <c:v>3.32</c:v>
                </c:pt>
              </c:numCache>
            </c:numRef>
          </c:val>
          <c:smooth val="0"/>
          <c:extLst>
            <c:ext xmlns:c16="http://schemas.microsoft.com/office/drawing/2014/chart" uri="{C3380CC4-5D6E-409C-BE32-E72D297353CC}">
              <c16:uniqueId val="{00000011-3743-4151-AAD1-AD1B9BF86FB7}"/>
            </c:ext>
          </c:extLst>
        </c:ser>
        <c:dLbls>
          <c:dLblPos val="ctr"/>
          <c:showLegendKey val="0"/>
          <c:showVal val="1"/>
          <c:showCatName val="0"/>
          <c:showSerName val="0"/>
          <c:showPercent val="0"/>
          <c:showBubbleSize val="0"/>
        </c:dLbls>
        <c:marker val="1"/>
        <c:smooth val="0"/>
        <c:axId val="551244464"/>
        <c:axId val="163862768"/>
      </c:lineChart>
      <c:catAx>
        <c:axId val="5512444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862768"/>
        <c:crosses val="autoZero"/>
        <c:auto val="1"/>
        <c:lblAlgn val="ctr"/>
        <c:lblOffset val="100"/>
        <c:noMultiLvlLbl val="0"/>
      </c:catAx>
      <c:valAx>
        <c:axId val="163862768"/>
        <c:scaling>
          <c:orientation val="minMax"/>
          <c:max val="3.32"/>
          <c:min val="2.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Sprungweite (m,cm)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1244464"/>
        <c:crosses val="autoZero"/>
        <c:crossBetween val="between"/>
        <c:majorUnit val="0.1"/>
        <c:minorUnit val="2.0000000000000004E-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200" b="1">
                <a:latin typeface="Arial Narrow" panose="020B0606020202030204" pitchFamily="34" charset="0"/>
              </a:rPr>
              <a:t>Leichtathletik</a:t>
            </a:r>
            <a:r>
              <a:rPr lang="de-DE" sz="1200" b="1" baseline="0">
                <a:latin typeface="Arial Narrow" panose="020B0606020202030204" pitchFamily="34" charset="0"/>
              </a:rPr>
              <a:t> Schülerinnen Weitsprung 11-15 Notenpunkte</a:t>
            </a:r>
            <a:endParaRPr lang="de-DE" sz="1200" b="1">
              <a:latin typeface="Arial Narrow" panose="020B0606020202030204" pitchFamily="34" charset="0"/>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23069444444444445"/>
          <c:w val="0.72933486439195105"/>
          <c:h val="0.59614209682123076"/>
        </c:manualLayout>
      </c:layout>
      <c:lineChart>
        <c:grouping val="standard"/>
        <c:varyColors val="0"/>
        <c:ser>
          <c:idx val="2"/>
          <c:order val="0"/>
          <c:tx>
            <c:strRef>
              <c:f>Weit!$A$13</c:f>
              <c:strCache>
                <c:ptCount val="1"/>
                <c:pt idx="0">
                  <c:v>KMK2005/NRW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0-458C-4933-90F8-CB78CACEA184}"/>
                </c:ext>
              </c:extLst>
            </c:dLbl>
            <c:dLbl>
              <c:idx val="1"/>
              <c:delete val="1"/>
              <c:extLst>
                <c:ext xmlns:c15="http://schemas.microsoft.com/office/drawing/2012/chart" uri="{CE6537A1-D6FC-4f65-9D91-7224C49458BB}"/>
                <c:ext xmlns:c16="http://schemas.microsoft.com/office/drawing/2014/chart" uri="{C3380CC4-5D6E-409C-BE32-E72D297353CC}">
                  <c16:uniqueId val="{00000001-458C-4933-90F8-CB78CACEA184}"/>
                </c:ext>
              </c:extLst>
            </c:dLbl>
            <c:dLbl>
              <c:idx val="2"/>
              <c:delete val="1"/>
              <c:extLst>
                <c:ext xmlns:c15="http://schemas.microsoft.com/office/drawing/2012/chart" uri="{CE6537A1-D6FC-4f65-9D91-7224C49458BB}"/>
                <c:ext xmlns:c16="http://schemas.microsoft.com/office/drawing/2014/chart" uri="{C3380CC4-5D6E-409C-BE32-E72D297353CC}">
                  <c16:uniqueId val="{00000002-458C-4933-90F8-CB78CACEA184}"/>
                </c:ext>
              </c:extLst>
            </c:dLbl>
            <c:dLbl>
              <c:idx val="3"/>
              <c:delete val="1"/>
              <c:extLst>
                <c:ext xmlns:c15="http://schemas.microsoft.com/office/drawing/2012/chart" uri="{CE6537A1-D6FC-4f65-9D91-7224C49458BB}"/>
                <c:ext xmlns:c16="http://schemas.microsoft.com/office/drawing/2014/chart" uri="{C3380CC4-5D6E-409C-BE32-E72D297353CC}">
                  <c16:uniqueId val="{00000003-458C-4933-90F8-CB78CACEA18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Weit!$L$10:$P$10</c:f>
              <c:numCache>
                <c:formatCode>General</c:formatCode>
                <c:ptCount val="5"/>
                <c:pt idx="0">
                  <c:v>11</c:v>
                </c:pt>
                <c:pt idx="1">
                  <c:v>12</c:v>
                </c:pt>
                <c:pt idx="2">
                  <c:v>13</c:v>
                </c:pt>
                <c:pt idx="3">
                  <c:v>14</c:v>
                </c:pt>
                <c:pt idx="4">
                  <c:v>15</c:v>
                </c:pt>
              </c:numCache>
            </c:numRef>
          </c:cat>
          <c:val>
            <c:numRef>
              <c:f>Weit!$L$13:$P$13</c:f>
              <c:numCache>
                <c:formatCode>0.00</c:formatCode>
                <c:ptCount val="5"/>
                <c:pt idx="0">
                  <c:v>4.03</c:v>
                </c:pt>
                <c:pt idx="1">
                  <c:v>4.1399999999999997</c:v>
                </c:pt>
                <c:pt idx="2">
                  <c:v>4.25</c:v>
                </c:pt>
                <c:pt idx="3">
                  <c:v>4.3499999999999996</c:v>
                </c:pt>
                <c:pt idx="4">
                  <c:v>4.45</c:v>
                </c:pt>
              </c:numCache>
            </c:numRef>
          </c:val>
          <c:smooth val="0"/>
          <c:extLst>
            <c:ext xmlns:c16="http://schemas.microsoft.com/office/drawing/2014/chart" uri="{C3380CC4-5D6E-409C-BE32-E72D297353CC}">
              <c16:uniqueId val="{00000004-458C-4933-90F8-CB78CACEA184}"/>
            </c:ext>
          </c:extLst>
        </c:ser>
        <c:ser>
          <c:idx val="3"/>
          <c:order val="1"/>
          <c:tx>
            <c:strRef>
              <c:f>Weit!$A$14</c:f>
              <c:strCache>
                <c:ptCount val="1"/>
                <c:pt idx="0">
                  <c:v>KMK2005/BY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5-458C-4933-90F8-CB78CACEA184}"/>
                </c:ext>
              </c:extLst>
            </c:dLbl>
            <c:dLbl>
              <c:idx val="1"/>
              <c:delete val="1"/>
              <c:extLst>
                <c:ext xmlns:c15="http://schemas.microsoft.com/office/drawing/2012/chart" uri="{CE6537A1-D6FC-4f65-9D91-7224C49458BB}"/>
                <c:ext xmlns:c16="http://schemas.microsoft.com/office/drawing/2014/chart" uri="{C3380CC4-5D6E-409C-BE32-E72D297353CC}">
                  <c16:uniqueId val="{00000006-458C-4933-90F8-CB78CACEA184}"/>
                </c:ext>
              </c:extLst>
            </c:dLbl>
            <c:dLbl>
              <c:idx val="2"/>
              <c:delete val="1"/>
              <c:extLst>
                <c:ext xmlns:c15="http://schemas.microsoft.com/office/drawing/2012/chart" uri="{CE6537A1-D6FC-4f65-9D91-7224C49458BB}"/>
                <c:ext xmlns:c16="http://schemas.microsoft.com/office/drawing/2014/chart" uri="{C3380CC4-5D6E-409C-BE32-E72D297353CC}">
                  <c16:uniqueId val="{00000007-458C-4933-90F8-CB78CACEA184}"/>
                </c:ext>
              </c:extLst>
            </c:dLbl>
            <c:dLbl>
              <c:idx val="3"/>
              <c:delete val="1"/>
              <c:extLst>
                <c:ext xmlns:c15="http://schemas.microsoft.com/office/drawing/2012/chart" uri="{CE6537A1-D6FC-4f65-9D91-7224C49458BB}"/>
                <c:ext xmlns:c16="http://schemas.microsoft.com/office/drawing/2014/chart" uri="{C3380CC4-5D6E-409C-BE32-E72D297353CC}">
                  <c16:uniqueId val="{00000008-458C-4933-90F8-CB78CACEA184}"/>
                </c:ext>
              </c:extLst>
            </c:dLbl>
            <c:dLbl>
              <c:idx val="4"/>
              <c:layout>
                <c:manualLayout>
                  <c:x val="-4.0173665791776128E-2"/>
                  <c:y val="5.7905001458151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8C-4933-90F8-CB78CACEA18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Weit!$L$10:$P$10</c:f>
              <c:numCache>
                <c:formatCode>General</c:formatCode>
                <c:ptCount val="5"/>
                <c:pt idx="0">
                  <c:v>11</c:v>
                </c:pt>
                <c:pt idx="1">
                  <c:v>12</c:v>
                </c:pt>
                <c:pt idx="2">
                  <c:v>13</c:v>
                </c:pt>
                <c:pt idx="3">
                  <c:v>14</c:v>
                </c:pt>
                <c:pt idx="4">
                  <c:v>15</c:v>
                </c:pt>
              </c:numCache>
            </c:numRef>
          </c:cat>
          <c:val>
            <c:numRef>
              <c:f>Weit!$L$14:$P$14</c:f>
              <c:numCache>
                <c:formatCode>0.00</c:formatCode>
                <c:ptCount val="5"/>
                <c:pt idx="0">
                  <c:v>4.03</c:v>
                </c:pt>
                <c:pt idx="1">
                  <c:v>4.12</c:v>
                </c:pt>
                <c:pt idx="2">
                  <c:v>4.2</c:v>
                </c:pt>
                <c:pt idx="3">
                  <c:v>4.2699999999999996</c:v>
                </c:pt>
                <c:pt idx="4">
                  <c:v>4.33</c:v>
                </c:pt>
              </c:numCache>
            </c:numRef>
          </c:val>
          <c:smooth val="0"/>
          <c:extLst>
            <c:ext xmlns:c16="http://schemas.microsoft.com/office/drawing/2014/chart" uri="{C3380CC4-5D6E-409C-BE32-E72D297353CC}">
              <c16:uniqueId val="{0000000A-458C-4933-90F8-CB78CACEA184}"/>
            </c:ext>
          </c:extLst>
        </c:ser>
        <c:ser>
          <c:idx val="4"/>
          <c:order val="2"/>
          <c:tx>
            <c:strRef>
              <c:f>Weit!$A$15</c:f>
              <c:strCache>
                <c:ptCount val="1"/>
                <c:pt idx="0">
                  <c:v>KMK2005/RP</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layout>
                <c:manualLayout>
                  <c:x val="-5.0222222222222196E-2"/>
                  <c:y val="-5.96525955088948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8C-4933-90F8-CB78CACEA184}"/>
                </c:ext>
              </c:extLst>
            </c:dLbl>
            <c:dLbl>
              <c:idx val="1"/>
              <c:delete val="1"/>
              <c:extLst>
                <c:ext xmlns:c15="http://schemas.microsoft.com/office/drawing/2012/chart" uri="{CE6537A1-D6FC-4f65-9D91-7224C49458BB}"/>
                <c:ext xmlns:c16="http://schemas.microsoft.com/office/drawing/2014/chart" uri="{C3380CC4-5D6E-409C-BE32-E72D297353CC}">
                  <c16:uniqueId val="{0000000C-458C-4933-90F8-CB78CACEA184}"/>
                </c:ext>
              </c:extLst>
            </c:dLbl>
            <c:dLbl>
              <c:idx val="2"/>
              <c:delete val="1"/>
              <c:extLst>
                <c:ext xmlns:c15="http://schemas.microsoft.com/office/drawing/2012/chart" uri="{CE6537A1-D6FC-4f65-9D91-7224C49458BB}"/>
                <c:ext xmlns:c16="http://schemas.microsoft.com/office/drawing/2014/chart" uri="{C3380CC4-5D6E-409C-BE32-E72D297353CC}">
                  <c16:uniqueId val="{0000000D-458C-4933-90F8-CB78CACEA184}"/>
                </c:ext>
              </c:extLst>
            </c:dLbl>
            <c:dLbl>
              <c:idx val="3"/>
              <c:delete val="1"/>
              <c:extLst>
                <c:ext xmlns:c15="http://schemas.microsoft.com/office/drawing/2012/chart" uri="{CE6537A1-D6FC-4f65-9D91-7224C49458BB}"/>
                <c:ext xmlns:c16="http://schemas.microsoft.com/office/drawing/2014/chart" uri="{C3380CC4-5D6E-409C-BE32-E72D297353CC}">
                  <c16:uniqueId val="{0000000E-458C-4933-90F8-CB78CACEA184}"/>
                </c:ext>
              </c:extLst>
            </c:dLbl>
            <c:dLbl>
              <c:idx val="4"/>
              <c:layout>
                <c:manualLayout>
                  <c:x val="-5.0222222222222321E-2"/>
                  <c:y val="-3.6504447360746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8C-4933-90F8-CB78CACEA18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Weit!$L$10:$P$10</c:f>
              <c:numCache>
                <c:formatCode>General</c:formatCode>
                <c:ptCount val="5"/>
                <c:pt idx="0">
                  <c:v>11</c:v>
                </c:pt>
                <c:pt idx="1">
                  <c:v>12</c:v>
                </c:pt>
                <c:pt idx="2">
                  <c:v>13</c:v>
                </c:pt>
                <c:pt idx="3">
                  <c:v>14</c:v>
                </c:pt>
                <c:pt idx="4">
                  <c:v>15</c:v>
                </c:pt>
              </c:numCache>
            </c:numRef>
          </c:cat>
          <c:val>
            <c:numRef>
              <c:f>Weit!$L$15:$P$15</c:f>
              <c:numCache>
                <c:formatCode>0.00</c:formatCode>
                <c:ptCount val="5"/>
                <c:pt idx="0">
                  <c:v>4.03</c:v>
                </c:pt>
                <c:pt idx="1">
                  <c:v>4.13</c:v>
                </c:pt>
                <c:pt idx="2">
                  <c:v>4.22</c:v>
                </c:pt>
                <c:pt idx="3">
                  <c:v>4.3099999999999996</c:v>
                </c:pt>
                <c:pt idx="4">
                  <c:v>4.4000000000000004</c:v>
                </c:pt>
              </c:numCache>
            </c:numRef>
          </c:val>
          <c:smooth val="0"/>
          <c:extLst>
            <c:ext xmlns:c16="http://schemas.microsoft.com/office/drawing/2014/chart" uri="{C3380CC4-5D6E-409C-BE32-E72D297353CC}">
              <c16:uniqueId val="{00000010-458C-4933-90F8-CB78CACEA184}"/>
            </c:ext>
          </c:extLst>
        </c:ser>
        <c:dLbls>
          <c:dLblPos val="t"/>
          <c:showLegendKey val="0"/>
          <c:showVal val="1"/>
          <c:showCatName val="0"/>
          <c:showSerName val="0"/>
          <c:showPercent val="0"/>
          <c:showBubbleSize val="0"/>
        </c:dLbls>
        <c:marker val="1"/>
        <c:smooth val="0"/>
        <c:axId val="396482912"/>
        <c:axId val="393049600"/>
      </c:lineChart>
      <c:catAx>
        <c:axId val="396482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3049600"/>
        <c:crosses val="autoZero"/>
        <c:auto val="1"/>
        <c:lblAlgn val="ctr"/>
        <c:lblOffset val="100"/>
        <c:noMultiLvlLbl val="0"/>
      </c:catAx>
      <c:valAx>
        <c:axId val="393049600"/>
        <c:scaling>
          <c:orientation val="minMax"/>
          <c:max val="4.45"/>
          <c:min val="4.0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Sprungweite (m,cm)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6482912"/>
        <c:crosses val="autoZero"/>
        <c:crossBetween val="between"/>
        <c:majorUnit val="0.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 2005</a:t>
            </a:r>
          </a:p>
          <a:p>
            <a:pPr algn="l">
              <a:defRPr/>
            </a:pPr>
            <a:r>
              <a:rPr lang="de-DE" sz="1200" b="1">
                <a:latin typeface="Arial Narrow" panose="020B0606020202030204" pitchFamily="34" charset="0"/>
              </a:rPr>
              <a:t>Leichtathletik Schüler 100m  11-15 Notenpunkte</a:t>
            </a:r>
          </a:p>
        </c:rich>
      </c:tx>
      <c:layout>
        <c:manualLayout>
          <c:xMode val="edge"/>
          <c:yMode val="edge"/>
          <c:x val="1.0756780402449687E-2"/>
          <c:y val="9.2592592592592587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159492563429572"/>
          <c:y val="0.25083333333333335"/>
          <c:w val="0.75768219597550301"/>
          <c:h val="0.5769524642752987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'100m'!#REF!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'100m'!#REF!</c15:sqref>
                        </c15:formulaRef>
                      </c:ext>
                    </c:extLst>
                  </c:multiLvlStrRef>
                </c15:cat>
              </c15:filteredCategoryTitle>
            </c:ext>
            <c:ext xmlns:c16="http://schemas.microsoft.com/office/drawing/2014/chart" uri="{C3380CC4-5D6E-409C-BE32-E72D297353CC}">
              <c16:uniqueId val="{00000000-7E05-40C0-96C4-3119AACBBA01}"/>
            </c:ext>
          </c:extLst>
        </c:ser>
        <c:ser>
          <c:idx val="3"/>
          <c:order val="1"/>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4-7E05-40C0-96C4-3119AACBBA01}"/>
                </c:ext>
              </c:extLst>
            </c:dLbl>
            <c:dLbl>
              <c:idx val="2"/>
              <c:delete val="1"/>
              <c:extLst>
                <c:ext xmlns:c15="http://schemas.microsoft.com/office/drawing/2012/chart" uri="{CE6537A1-D6FC-4f65-9D91-7224C49458BB}"/>
                <c:ext xmlns:c16="http://schemas.microsoft.com/office/drawing/2014/chart" uri="{C3380CC4-5D6E-409C-BE32-E72D297353CC}">
                  <c16:uniqueId val="{00000005-7E05-40C0-96C4-3119AACBBA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'100m'!#REF!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'100m'!#REF!</c15:sqref>
                        </c15:formulaRef>
                      </c:ext>
                    </c:extLst>
                  </c:multiLvlStrRef>
                </c15:cat>
              </c15:filteredCategoryTitle>
            </c:ext>
            <c:ext xmlns:c16="http://schemas.microsoft.com/office/drawing/2014/chart" uri="{C3380CC4-5D6E-409C-BE32-E72D297353CC}">
              <c16:uniqueId val="{00000003-7E05-40C0-96C4-3119AACBBA01}"/>
            </c:ext>
          </c:extLst>
        </c:ser>
        <c:dLbls>
          <c:dLblPos val="ctr"/>
          <c:showLegendKey val="0"/>
          <c:showVal val="1"/>
          <c:showCatName val="0"/>
          <c:showSerName val="0"/>
          <c:showPercent val="0"/>
          <c:showBubbleSize val="0"/>
        </c:dLbls>
        <c:marker val="1"/>
        <c:smooth val="0"/>
        <c:axId val="551244464"/>
        <c:axId val="163862768"/>
      </c:lineChart>
      <c:catAx>
        <c:axId val="5512444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862768"/>
        <c:crosses val="max"/>
        <c:auto val="1"/>
        <c:lblAlgn val="ctr"/>
        <c:lblOffset val="100"/>
        <c:noMultiLvlLbl val="0"/>
      </c:catAx>
      <c:valAx>
        <c:axId val="163862768"/>
        <c:scaling>
          <c:orientation val="maxMin"/>
          <c:max val="12.9"/>
          <c:min val="12.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Z</a:t>
                </a:r>
                <a:r>
                  <a:rPr lang="de-DE" b="1">
                    <a:latin typeface="Arial Narrow" panose="020B0606020202030204" pitchFamily="34" charset="0"/>
                  </a:rPr>
                  <a:t>eit (m,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1244464"/>
        <c:crosses val="autoZero"/>
        <c:crossBetween val="between"/>
        <c:majorUnit val="0.2"/>
        <c:minorUnit val="2.0000000000000004E-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Weitsprung EPA 1983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17171296296296296"/>
          <c:w val="0.84834908136482934"/>
          <c:h val="0.72088764946048411"/>
        </c:manualLayout>
      </c:layout>
      <c:lineChart>
        <c:grouping val="standard"/>
        <c:varyColors val="0"/>
        <c:ser>
          <c:idx val="0"/>
          <c:order val="0"/>
          <c:tx>
            <c:strRef>
              <c:f>Weit!$A$1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Weit!$B$3:$P$3</c:f>
              <c:numCache>
                <c:formatCode>0.00</c:formatCode>
                <c:ptCount val="15"/>
                <c:pt idx="0">
                  <c:v>4.18</c:v>
                </c:pt>
                <c:pt idx="1">
                  <c:v>4.29</c:v>
                </c:pt>
                <c:pt idx="2">
                  <c:v>4.4000000000000004</c:v>
                </c:pt>
                <c:pt idx="3">
                  <c:v>4.51</c:v>
                </c:pt>
                <c:pt idx="4">
                  <c:v>4.6399999999999997</c:v>
                </c:pt>
                <c:pt idx="5">
                  <c:v>4.78</c:v>
                </c:pt>
                <c:pt idx="6">
                  <c:v>4.91</c:v>
                </c:pt>
                <c:pt idx="7">
                  <c:v>5.03</c:v>
                </c:pt>
                <c:pt idx="8">
                  <c:v>5.16</c:v>
                </c:pt>
                <c:pt idx="9">
                  <c:v>5.29</c:v>
                </c:pt>
                <c:pt idx="10">
                  <c:v>5.41</c:v>
                </c:pt>
                <c:pt idx="11">
                  <c:v>5.54</c:v>
                </c:pt>
                <c:pt idx="12">
                  <c:v>5.66</c:v>
                </c:pt>
                <c:pt idx="13">
                  <c:v>5.78</c:v>
                </c:pt>
                <c:pt idx="14">
                  <c:v>5.9</c:v>
                </c:pt>
              </c:numCache>
            </c:numRef>
          </c:val>
          <c:smooth val="0"/>
          <c:extLst>
            <c:ext xmlns:c16="http://schemas.microsoft.com/office/drawing/2014/chart" uri="{C3380CC4-5D6E-409C-BE32-E72D297353CC}">
              <c16:uniqueId val="{00000000-9B7A-4BDF-A410-87C069D2BF89}"/>
            </c:ext>
          </c:extLst>
        </c:ser>
        <c:ser>
          <c:idx val="1"/>
          <c:order val="1"/>
          <c:tx>
            <c:strRef>
              <c:f>Weit!$A$9</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Weit!$B$12:$P$12</c:f>
              <c:numCache>
                <c:formatCode>0.00</c:formatCode>
                <c:ptCount val="15"/>
                <c:pt idx="0">
                  <c:v>3.32</c:v>
                </c:pt>
                <c:pt idx="1">
                  <c:v>3.45</c:v>
                </c:pt>
                <c:pt idx="2">
                  <c:v>3.58</c:v>
                </c:pt>
                <c:pt idx="3">
                  <c:v>3.7</c:v>
                </c:pt>
                <c:pt idx="4">
                  <c:v>3.82</c:v>
                </c:pt>
                <c:pt idx="5">
                  <c:v>3.93</c:v>
                </c:pt>
                <c:pt idx="6">
                  <c:v>4.04</c:v>
                </c:pt>
                <c:pt idx="7">
                  <c:v>4.1399999999999997</c:v>
                </c:pt>
                <c:pt idx="8">
                  <c:v>4.2300000000000004</c:v>
                </c:pt>
                <c:pt idx="9">
                  <c:v>4.3099999999999996</c:v>
                </c:pt>
                <c:pt idx="10">
                  <c:v>4.38</c:v>
                </c:pt>
                <c:pt idx="11">
                  <c:v>4.45</c:v>
                </c:pt>
                <c:pt idx="12">
                  <c:v>4.51</c:v>
                </c:pt>
                <c:pt idx="13">
                  <c:v>4.57</c:v>
                </c:pt>
                <c:pt idx="14">
                  <c:v>4.62</c:v>
                </c:pt>
              </c:numCache>
            </c:numRef>
          </c:val>
          <c:smooth val="0"/>
          <c:extLst>
            <c:ext xmlns:c16="http://schemas.microsoft.com/office/drawing/2014/chart" uri="{C3380CC4-5D6E-409C-BE32-E72D297353CC}">
              <c16:uniqueId val="{00000001-9B7A-4BDF-A410-87C069D2BF89}"/>
            </c:ext>
          </c:extLst>
        </c:ser>
        <c:dLbls>
          <c:showLegendKey val="0"/>
          <c:showVal val="0"/>
          <c:showCatName val="0"/>
          <c:showSerName val="0"/>
          <c:showPercent val="0"/>
          <c:showBubbleSize val="0"/>
        </c:dLbls>
        <c:marker val="1"/>
        <c:smooth val="0"/>
        <c:axId val="1878387120"/>
        <c:axId val="1911423632"/>
      </c:lineChart>
      <c:catAx>
        <c:axId val="1878387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23632"/>
        <c:crosses val="autoZero"/>
        <c:auto val="1"/>
        <c:lblAlgn val="ctr"/>
        <c:lblOffset val="100"/>
        <c:noMultiLvlLbl val="0"/>
      </c:catAx>
      <c:valAx>
        <c:axId val="1911423632"/>
        <c:scaling>
          <c:orientation val="minMax"/>
          <c:min val="2.7"/>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87120"/>
        <c:crosses val="autoZero"/>
        <c:crossBetween val="between"/>
      </c:valAx>
      <c:spPr>
        <a:solidFill>
          <a:schemeClr val="bg2"/>
        </a:solidFill>
        <a:ln>
          <a:noFill/>
        </a:ln>
        <a:effectLst/>
      </c:spPr>
    </c:plotArea>
    <c:legend>
      <c:legendPos val="r"/>
      <c:layout>
        <c:manualLayout>
          <c:xMode val="edge"/>
          <c:yMode val="edge"/>
          <c:x val="0.69494400699912506"/>
          <c:y val="0.74152704870224551"/>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Weitsprung EPA 1975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17171296296296296"/>
          <c:w val="0.84834908136482934"/>
          <c:h val="0.72088764946048411"/>
        </c:manualLayout>
      </c:layout>
      <c:lineChart>
        <c:grouping val="standard"/>
        <c:varyColors val="0"/>
        <c:ser>
          <c:idx val="0"/>
          <c:order val="0"/>
          <c:tx>
            <c:strRef>
              <c:f>Weit!$A$1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Weit!$B$3:$P$3</c:f>
              <c:numCache>
                <c:formatCode>0.00</c:formatCode>
                <c:ptCount val="15"/>
                <c:pt idx="0">
                  <c:v>4.18</c:v>
                </c:pt>
                <c:pt idx="1">
                  <c:v>4.29</c:v>
                </c:pt>
                <c:pt idx="2">
                  <c:v>4.4000000000000004</c:v>
                </c:pt>
                <c:pt idx="3">
                  <c:v>4.51</c:v>
                </c:pt>
                <c:pt idx="4">
                  <c:v>4.6399999999999997</c:v>
                </c:pt>
                <c:pt idx="5">
                  <c:v>4.78</c:v>
                </c:pt>
                <c:pt idx="6">
                  <c:v>4.91</c:v>
                </c:pt>
                <c:pt idx="7">
                  <c:v>5.03</c:v>
                </c:pt>
                <c:pt idx="8">
                  <c:v>5.16</c:v>
                </c:pt>
                <c:pt idx="9">
                  <c:v>5.29</c:v>
                </c:pt>
                <c:pt idx="10">
                  <c:v>5.41</c:v>
                </c:pt>
                <c:pt idx="11">
                  <c:v>5.54</c:v>
                </c:pt>
                <c:pt idx="12">
                  <c:v>5.66</c:v>
                </c:pt>
                <c:pt idx="13">
                  <c:v>5.78</c:v>
                </c:pt>
                <c:pt idx="14">
                  <c:v>5.9</c:v>
                </c:pt>
              </c:numCache>
            </c:numRef>
          </c:val>
          <c:smooth val="0"/>
          <c:extLst>
            <c:ext xmlns:c16="http://schemas.microsoft.com/office/drawing/2014/chart" uri="{C3380CC4-5D6E-409C-BE32-E72D297353CC}">
              <c16:uniqueId val="{00000002-36E0-48E9-A230-29CD4F91EBFA}"/>
            </c:ext>
          </c:extLst>
        </c:ser>
        <c:ser>
          <c:idx val="1"/>
          <c:order val="1"/>
          <c:tx>
            <c:strRef>
              <c:f>Weit!$A$9</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Weit!$B$11:$P$11</c:f>
              <c:numCache>
                <c:formatCode>0.00</c:formatCode>
                <c:ptCount val="15"/>
                <c:pt idx="0">
                  <c:v>3.08</c:v>
                </c:pt>
                <c:pt idx="1">
                  <c:v>3.18</c:v>
                </c:pt>
                <c:pt idx="2">
                  <c:v>3.28</c:v>
                </c:pt>
                <c:pt idx="3">
                  <c:v>3.38</c:v>
                </c:pt>
                <c:pt idx="4">
                  <c:v>3.5</c:v>
                </c:pt>
                <c:pt idx="5">
                  <c:v>3.61</c:v>
                </c:pt>
                <c:pt idx="6">
                  <c:v>3.73</c:v>
                </c:pt>
                <c:pt idx="7">
                  <c:v>3.84</c:v>
                </c:pt>
                <c:pt idx="8">
                  <c:v>3.95</c:v>
                </c:pt>
                <c:pt idx="9">
                  <c:v>4.07</c:v>
                </c:pt>
                <c:pt idx="10">
                  <c:v>4.18</c:v>
                </c:pt>
                <c:pt idx="11">
                  <c:v>4.29</c:v>
                </c:pt>
                <c:pt idx="12">
                  <c:v>4.4000000000000004</c:v>
                </c:pt>
                <c:pt idx="13">
                  <c:v>4.51</c:v>
                </c:pt>
                <c:pt idx="14">
                  <c:v>4.6100000000000003</c:v>
                </c:pt>
              </c:numCache>
            </c:numRef>
          </c:val>
          <c:smooth val="0"/>
          <c:extLst>
            <c:ext xmlns:c16="http://schemas.microsoft.com/office/drawing/2014/chart" uri="{C3380CC4-5D6E-409C-BE32-E72D297353CC}">
              <c16:uniqueId val="{00000003-36E0-48E9-A230-29CD4F91EBFA}"/>
            </c:ext>
          </c:extLst>
        </c:ser>
        <c:dLbls>
          <c:showLegendKey val="0"/>
          <c:showVal val="0"/>
          <c:showCatName val="0"/>
          <c:showSerName val="0"/>
          <c:showPercent val="0"/>
          <c:showBubbleSize val="0"/>
        </c:dLbls>
        <c:marker val="1"/>
        <c:smooth val="0"/>
        <c:axId val="1878387120"/>
        <c:axId val="1911423632"/>
      </c:lineChart>
      <c:catAx>
        <c:axId val="1878387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23632"/>
        <c:crosses val="autoZero"/>
        <c:auto val="1"/>
        <c:lblAlgn val="ctr"/>
        <c:lblOffset val="100"/>
        <c:noMultiLvlLbl val="0"/>
      </c:catAx>
      <c:valAx>
        <c:axId val="1911423632"/>
        <c:scaling>
          <c:orientation val="minMax"/>
          <c:min val="2.7"/>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87120"/>
        <c:crosses val="autoZero"/>
        <c:crossBetween val="between"/>
      </c:valAx>
      <c:spPr>
        <a:solidFill>
          <a:schemeClr val="bg2"/>
        </a:solidFill>
        <a:ln>
          <a:noFill/>
        </a:ln>
        <a:effectLst/>
      </c:spPr>
    </c:plotArea>
    <c:legend>
      <c:legendPos val="r"/>
      <c:layout>
        <c:manualLayout>
          <c:xMode val="edge"/>
          <c:yMode val="edge"/>
          <c:x val="0.69494400699912506"/>
          <c:y val="0.74152704870224551"/>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Weitsprung EPA 2005(RP)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17171296296296296"/>
          <c:w val="0.84834908136482934"/>
          <c:h val="0.72088764946048411"/>
        </c:manualLayout>
      </c:layout>
      <c:lineChart>
        <c:grouping val="standard"/>
        <c:varyColors val="0"/>
        <c:ser>
          <c:idx val="0"/>
          <c:order val="0"/>
          <c:tx>
            <c:strRef>
              <c:f>Weit!$A$1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Weit!$B$7:$P$7</c:f>
              <c:numCache>
                <c:formatCode>0.00</c:formatCode>
                <c:ptCount val="15"/>
                <c:pt idx="0">
                  <c:v>3.2</c:v>
                </c:pt>
                <c:pt idx="1">
                  <c:v>3.5</c:v>
                </c:pt>
                <c:pt idx="2">
                  <c:v>3.76</c:v>
                </c:pt>
                <c:pt idx="3">
                  <c:v>4</c:v>
                </c:pt>
                <c:pt idx="4">
                  <c:v>4.21</c:v>
                </c:pt>
                <c:pt idx="5">
                  <c:v>4.41</c:v>
                </c:pt>
                <c:pt idx="6">
                  <c:v>4.59</c:v>
                </c:pt>
                <c:pt idx="7">
                  <c:v>4.75</c:v>
                </c:pt>
                <c:pt idx="8">
                  <c:v>4.9000000000000004</c:v>
                </c:pt>
                <c:pt idx="9">
                  <c:v>5.04</c:v>
                </c:pt>
                <c:pt idx="10">
                  <c:v>5.17</c:v>
                </c:pt>
                <c:pt idx="11">
                  <c:v>5.29</c:v>
                </c:pt>
                <c:pt idx="12">
                  <c:v>5.4</c:v>
                </c:pt>
                <c:pt idx="13">
                  <c:v>5.5</c:v>
                </c:pt>
                <c:pt idx="14">
                  <c:v>5.6</c:v>
                </c:pt>
              </c:numCache>
            </c:numRef>
          </c:val>
          <c:smooth val="0"/>
          <c:extLst>
            <c:ext xmlns:c16="http://schemas.microsoft.com/office/drawing/2014/chart" uri="{C3380CC4-5D6E-409C-BE32-E72D297353CC}">
              <c16:uniqueId val="{00000002-AC61-4AAF-A668-98976AF9EA64}"/>
            </c:ext>
          </c:extLst>
        </c:ser>
        <c:ser>
          <c:idx val="1"/>
          <c:order val="1"/>
          <c:tx>
            <c:strRef>
              <c:f>Weit!$A$9</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Weit!$B$15:$P$15</c:f>
              <c:numCache>
                <c:formatCode>0.00</c:formatCode>
                <c:ptCount val="15"/>
                <c:pt idx="0">
                  <c:v>2.7</c:v>
                </c:pt>
                <c:pt idx="1">
                  <c:v>2.87</c:v>
                </c:pt>
                <c:pt idx="2">
                  <c:v>3.03</c:v>
                </c:pt>
                <c:pt idx="3">
                  <c:v>3.18</c:v>
                </c:pt>
                <c:pt idx="4">
                  <c:v>3.32</c:v>
                </c:pt>
                <c:pt idx="5">
                  <c:v>3.45</c:v>
                </c:pt>
                <c:pt idx="6">
                  <c:v>3.58</c:v>
                </c:pt>
                <c:pt idx="7">
                  <c:v>3.7</c:v>
                </c:pt>
                <c:pt idx="8">
                  <c:v>3.81</c:v>
                </c:pt>
                <c:pt idx="9">
                  <c:v>3.92</c:v>
                </c:pt>
                <c:pt idx="10">
                  <c:v>4.03</c:v>
                </c:pt>
                <c:pt idx="11">
                  <c:v>4.13</c:v>
                </c:pt>
                <c:pt idx="12">
                  <c:v>4.22</c:v>
                </c:pt>
                <c:pt idx="13">
                  <c:v>4.3099999999999996</c:v>
                </c:pt>
                <c:pt idx="14">
                  <c:v>4.4000000000000004</c:v>
                </c:pt>
              </c:numCache>
            </c:numRef>
          </c:val>
          <c:smooth val="0"/>
          <c:extLst>
            <c:ext xmlns:c16="http://schemas.microsoft.com/office/drawing/2014/chart" uri="{C3380CC4-5D6E-409C-BE32-E72D297353CC}">
              <c16:uniqueId val="{00000003-AC61-4AAF-A668-98976AF9EA64}"/>
            </c:ext>
          </c:extLst>
        </c:ser>
        <c:dLbls>
          <c:showLegendKey val="0"/>
          <c:showVal val="0"/>
          <c:showCatName val="0"/>
          <c:showSerName val="0"/>
          <c:showPercent val="0"/>
          <c:showBubbleSize val="0"/>
        </c:dLbls>
        <c:marker val="1"/>
        <c:smooth val="0"/>
        <c:axId val="1878387120"/>
        <c:axId val="1911423632"/>
      </c:lineChart>
      <c:catAx>
        <c:axId val="1878387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23632"/>
        <c:crosses val="autoZero"/>
        <c:auto val="1"/>
        <c:lblAlgn val="ctr"/>
        <c:lblOffset val="100"/>
        <c:noMultiLvlLbl val="0"/>
      </c:catAx>
      <c:valAx>
        <c:axId val="1911423632"/>
        <c:scaling>
          <c:orientation val="minMax"/>
          <c:min val="2.7"/>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87120"/>
        <c:crosses val="autoZero"/>
        <c:crossBetween val="between"/>
      </c:valAx>
      <c:spPr>
        <a:solidFill>
          <a:schemeClr val="bg2"/>
        </a:solidFill>
        <a:ln>
          <a:noFill/>
        </a:ln>
        <a:effectLst/>
      </c:spPr>
    </c:plotArea>
    <c:legend>
      <c:legendPos val="r"/>
      <c:layout>
        <c:manualLayout>
          <c:xMode val="edge"/>
          <c:yMode val="edge"/>
          <c:x val="0.69494400699912506"/>
          <c:y val="0.74152704870224551"/>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a:t>
            </a:r>
            <a:r>
              <a:rPr lang="de-DE" b="1" baseline="0">
                <a:latin typeface="Arial Narrow" panose="020B0606020202030204" pitchFamily="34" charset="0"/>
              </a:rPr>
              <a:t> Prüfungsanforderungen KMK</a:t>
            </a:r>
          </a:p>
          <a:p>
            <a:pPr algn="l">
              <a:defRPr/>
            </a:pPr>
            <a:r>
              <a:rPr lang="de-DE" sz="1200" b="1" baseline="0">
                <a:latin typeface="Arial Narrow" panose="020B0606020202030204" pitchFamily="34" charset="0"/>
              </a:rPr>
              <a:t>Leichtathletik Hochsprung Schüler</a:t>
            </a:r>
            <a:endParaRPr lang="de-DE" sz="1200" b="1">
              <a:latin typeface="Arial Narrow" panose="020B0606020202030204" pitchFamily="34" charset="0"/>
            </a:endParaRPr>
          </a:p>
        </c:rich>
      </c:tx>
      <c:layout>
        <c:manualLayout>
          <c:xMode val="edge"/>
          <c:yMode val="edge"/>
          <c:x val="1.0124890638670166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437270341207349"/>
          <c:y val="0.17171296296296296"/>
          <c:w val="0.7609464129483815"/>
          <c:h val="0.65607283464566923"/>
        </c:manualLayout>
      </c:layout>
      <c:lineChart>
        <c:grouping val="standard"/>
        <c:varyColors val="0"/>
        <c:ser>
          <c:idx val="0"/>
          <c:order val="0"/>
          <c:tx>
            <c:strRef>
              <c:f>Hoch!$A$3</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Hoch!$B$2:$P$2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Hoch!$B$3:$P$3</c:f>
              <c:numCache>
                <c:formatCode>0.00</c:formatCode>
                <c:ptCount val="15"/>
                <c:pt idx="0">
                  <c:v>1.27</c:v>
                </c:pt>
                <c:pt idx="1">
                  <c:v>1.3</c:v>
                </c:pt>
                <c:pt idx="2">
                  <c:v>1.33</c:v>
                </c:pt>
                <c:pt idx="3">
                  <c:v>1.36</c:v>
                </c:pt>
                <c:pt idx="4">
                  <c:v>1.39</c:v>
                </c:pt>
                <c:pt idx="5">
                  <c:v>1.42</c:v>
                </c:pt>
                <c:pt idx="6">
                  <c:v>1.45</c:v>
                </c:pt>
                <c:pt idx="7">
                  <c:v>1.48</c:v>
                </c:pt>
                <c:pt idx="8">
                  <c:v>1.51</c:v>
                </c:pt>
                <c:pt idx="9">
                  <c:v>1.54</c:v>
                </c:pt>
                <c:pt idx="10">
                  <c:v>1.57</c:v>
                </c:pt>
                <c:pt idx="11">
                  <c:v>1.6</c:v>
                </c:pt>
                <c:pt idx="12">
                  <c:v>1.63</c:v>
                </c:pt>
                <c:pt idx="13">
                  <c:v>1.66</c:v>
                </c:pt>
                <c:pt idx="14">
                  <c:v>1.69</c:v>
                </c:pt>
              </c:numCache>
            </c:numRef>
          </c:val>
          <c:smooth val="0"/>
          <c:extLst>
            <c:ext xmlns:c16="http://schemas.microsoft.com/office/drawing/2014/chart" uri="{C3380CC4-5D6E-409C-BE32-E72D297353CC}">
              <c16:uniqueId val="{00000000-8533-4D5D-8E00-B1C0B1B59C05}"/>
            </c:ext>
          </c:extLst>
        </c:ser>
        <c:ser>
          <c:idx val="2"/>
          <c:order val="1"/>
          <c:tx>
            <c:strRef>
              <c:f>Hoch!$A$4</c:f>
              <c:strCache>
                <c:ptCount val="1"/>
                <c:pt idx="0">
                  <c:v>EPA1983/89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Hoch!$B$2:$P$2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Hoch!$B$4:$P$4</c:f>
              <c:numCache>
                <c:formatCode>0.00</c:formatCode>
                <c:ptCount val="15"/>
                <c:pt idx="0">
                  <c:v>1.31</c:v>
                </c:pt>
                <c:pt idx="1">
                  <c:v>1.35</c:v>
                </c:pt>
                <c:pt idx="2">
                  <c:v>1.39</c:v>
                </c:pt>
                <c:pt idx="3">
                  <c:v>1.43</c:v>
                </c:pt>
                <c:pt idx="4">
                  <c:v>1.47</c:v>
                </c:pt>
                <c:pt idx="5">
                  <c:v>1.51</c:v>
                </c:pt>
                <c:pt idx="6">
                  <c:v>1.54</c:v>
                </c:pt>
                <c:pt idx="7">
                  <c:v>1.57</c:v>
                </c:pt>
                <c:pt idx="8">
                  <c:v>1.6</c:v>
                </c:pt>
                <c:pt idx="9">
                  <c:v>1.62</c:v>
                </c:pt>
                <c:pt idx="10">
                  <c:v>1.64</c:v>
                </c:pt>
                <c:pt idx="11">
                  <c:v>1.66</c:v>
                </c:pt>
                <c:pt idx="12">
                  <c:v>1.68</c:v>
                </c:pt>
                <c:pt idx="13">
                  <c:v>1.7</c:v>
                </c:pt>
                <c:pt idx="14">
                  <c:v>1.72</c:v>
                </c:pt>
              </c:numCache>
            </c:numRef>
          </c:val>
          <c:smooth val="0"/>
          <c:extLst>
            <c:ext xmlns:c16="http://schemas.microsoft.com/office/drawing/2014/chart" uri="{C3380CC4-5D6E-409C-BE32-E72D297353CC}">
              <c16:uniqueId val="{00000002-8533-4D5D-8E00-B1C0B1B59C05}"/>
            </c:ext>
          </c:extLst>
        </c:ser>
        <c:ser>
          <c:idx val="1"/>
          <c:order val="2"/>
          <c:tx>
            <c:strRef>
              <c:f>Hoch!$A$6</c:f>
              <c:strCache>
                <c:ptCount val="1"/>
                <c:pt idx="0">
                  <c:v>EPA2005/HH/RP</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Hoch!$B$6:$P$6</c:f>
              <c:numCache>
                <c:formatCode>0.00</c:formatCode>
                <c:ptCount val="15"/>
                <c:pt idx="0">
                  <c:v>1.1599999999999999</c:v>
                </c:pt>
                <c:pt idx="1">
                  <c:v>1.21</c:v>
                </c:pt>
                <c:pt idx="2">
                  <c:v>1.26</c:v>
                </c:pt>
                <c:pt idx="3">
                  <c:v>1.31</c:v>
                </c:pt>
                <c:pt idx="4">
                  <c:v>1.35</c:v>
                </c:pt>
                <c:pt idx="5">
                  <c:v>1.39</c:v>
                </c:pt>
                <c:pt idx="6">
                  <c:v>1.43</c:v>
                </c:pt>
                <c:pt idx="7">
                  <c:v>1.46</c:v>
                </c:pt>
                <c:pt idx="8">
                  <c:v>1.49</c:v>
                </c:pt>
                <c:pt idx="9">
                  <c:v>1.52</c:v>
                </c:pt>
                <c:pt idx="10">
                  <c:v>1.55</c:v>
                </c:pt>
                <c:pt idx="11">
                  <c:v>1.58</c:v>
                </c:pt>
                <c:pt idx="12">
                  <c:v>1.61</c:v>
                </c:pt>
                <c:pt idx="13">
                  <c:v>1.63</c:v>
                </c:pt>
                <c:pt idx="14">
                  <c:v>1.65</c:v>
                </c:pt>
              </c:numCache>
            </c:numRef>
          </c:val>
          <c:smooth val="0"/>
          <c:extLst>
            <c:ext xmlns:c16="http://schemas.microsoft.com/office/drawing/2014/chart" uri="{C3380CC4-5D6E-409C-BE32-E72D297353CC}">
              <c16:uniqueId val="{00000000-893E-46C8-BEE2-FF4FD2C6BC6E}"/>
            </c:ext>
          </c:extLst>
        </c:ser>
        <c:dLbls>
          <c:showLegendKey val="0"/>
          <c:showVal val="0"/>
          <c:showCatName val="0"/>
          <c:showSerName val="0"/>
          <c:showPercent val="0"/>
          <c:showBubbleSize val="0"/>
        </c:dLbls>
        <c:marker val="1"/>
        <c:smooth val="0"/>
        <c:axId val="1260807999"/>
        <c:axId val="1259166175"/>
      </c:lineChart>
      <c:catAx>
        <c:axId val="1260807999"/>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59166175"/>
        <c:crosses val="autoZero"/>
        <c:auto val="1"/>
        <c:lblAlgn val="ctr"/>
        <c:lblOffset val="100"/>
        <c:noMultiLvlLbl val="0"/>
      </c:catAx>
      <c:valAx>
        <c:axId val="1259166175"/>
        <c:scaling>
          <c:orientation val="minMax"/>
          <c:max val="1.7200000000000002"/>
          <c:min val="1.17000000000000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60807999"/>
        <c:crosses val="autoZero"/>
        <c:crossBetween val="between"/>
        <c:majorUnit val="6.0000000000000012E-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a:t>
            </a:r>
            <a:r>
              <a:rPr lang="de-DE" b="1" baseline="0">
                <a:latin typeface="Arial Narrow" panose="020B0606020202030204" pitchFamily="34" charset="0"/>
              </a:rPr>
              <a:t> Prüfungsanforderungen</a:t>
            </a:r>
          </a:p>
          <a:p>
            <a:pPr algn="l">
              <a:defRPr/>
            </a:pPr>
            <a:r>
              <a:rPr lang="de-DE" sz="1200" b="1" baseline="0">
                <a:latin typeface="Arial Narrow" panose="020B0606020202030204" pitchFamily="34" charset="0"/>
              </a:rPr>
              <a:t>Leichtathletik Hochsprung Schülerinnen</a:t>
            </a:r>
            <a:endParaRPr lang="de-DE" sz="1200" b="1">
              <a:latin typeface="Arial Narrow" panose="020B0606020202030204" pitchFamily="34" charset="0"/>
            </a:endParaRPr>
          </a:p>
        </c:rich>
      </c:tx>
      <c:layout>
        <c:manualLayout>
          <c:xMode val="edge"/>
          <c:yMode val="edge"/>
          <c:x val="1.0124890638670166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437270341207349"/>
          <c:y val="0.17171296296296296"/>
          <c:w val="0.7609464129483815"/>
          <c:h val="0.65607283464566923"/>
        </c:manualLayout>
      </c:layout>
      <c:lineChart>
        <c:grouping val="standard"/>
        <c:varyColors val="0"/>
        <c:ser>
          <c:idx val="0"/>
          <c:order val="0"/>
          <c:tx>
            <c:strRef>
              <c:f>Hoch!$A$11</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Hoch!$B$10:$P$10</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Hoch!$B$11:$P$11</c:f>
              <c:numCache>
                <c:formatCode>0.00</c:formatCode>
                <c:ptCount val="15"/>
                <c:pt idx="0">
                  <c:v>1.07</c:v>
                </c:pt>
                <c:pt idx="1">
                  <c:v>1.0900000000000001</c:v>
                </c:pt>
                <c:pt idx="2">
                  <c:v>1.1100000000000001</c:v>
                </c:pt>
                <c:pt idx="3">
                  <c:v>1.1299999999999999</c:v>
                </c:pt>
                <c:pt idx="4">
                  <c:v>1.1499999999999999</c:v>
                </c:pt>
                <c:pt idx="5">
                  <c:v>1.17</c:v>
                </c:pt>
                <c:pt idx="6">
                  <c:v>1.19</c:v>
                </c:pt>
                <c:pt idx="7">
                  <c:v>1.21</c:v>
                </c:pt>
                <c:pt idx="8">
                  <c:v>1.24</c:v>
                </c:pt>
                <c:pt idx="9">
                  <c:v>1.26</c:v>
                </c:pt>
                <c:pt idx="10">
                  <c:v>1.28</c:v>
                </c:pt>
                <c:pt idx="11">
                  <c:v>1.3</c:v>
                </c:pt>
                <c:pt idx="12">
                  <c:v>1.33</c:v>
                </c:pt>
                <c:pt idx="13">
                  <c:v>1.35</c:v>
                </c:pt>
                <c:pt idx="14">
                  <c:v>1.37</c:v>
                </c:pt>
              </c:numCache>
            </c:numRef>
          </c:val>
          <c:smooth val="0"/>
          <c:extLst>
            <c:ext xmlns:c16="http://schemas.microsoft.com/office/drawing/2014/chart" uri="{C3380CC4-5D6E-409C-BE32-E72D297353CC}">
              <c16:uniqueId val="{00000000-1ABD-4A94-9B04-6876D9EC5524}"/>
            </c:ext>
          </c:extLst>
        </c:ser>
        <c:ser>
          <c:idx val="2"/>
          <c:order val="1"/>
          <c:tx>
            <c:strRef>
              <c:f>Hoch!$A$12</c:f>
              <c:strCache>
                <c:ptCount val="1"/>
                <c:pt idx="0">
                  <c:v>EPA1983/89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Hoch!$B$10:$P$10</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Hoch!$B$12:$P$12</c:f>
              <c:numCache>
                <c:formatCode>0.00</c:formatCode>
                <c:ptCount val="15"/>
                <c:pt idx="0">
                  <c:v>1.0900000000000001</c:v>
                </c:pt>
                <c:pt idx="1">
                  <c:v>1.1299999999999999</c:v>
                </c:pt>
                <c:pt idx="2">
                  <c:v>1.17</c:v>
                </c:pt>
                <c:pt idx="3">
                  <c:v>1.21</c:v>
                </c:pt>
                <c:pt idx="4">
                  <c:v>1.24</c:v>
                </c:pt>
                <c:pt idx="5">
                  <c:v>1.27</c:v>
                </c:pt>
                <c:pt idx="6">
                  <c:v>1.3</c:v>
                </c:pt>
                <c:pt idx="7">
                  <c:v>1.33</c:v>
                </c:pt>
                <c:pt idx="8">
                  <c:v>1.36</c:v>
                </c:pt>
                <c:pt idx="9">
                  <c:v>1.38</c:v>
                </c:pt>
                <c:pt idx="10">
                  <c:v>1.4</c:v>
                </c:pt>
                <c:pt idx="11">
                  <c:v>1.42</c:v>
                </c:pt>
                <c:pt idx="12">
                  <c:v>1.44</c:v>
                </c:pt>
                <c:pt idx="13">
                  <c:v>1.46</c:v>
                </c:pt>
                <c:pt idx="14">
                  <c:v>1.48</c:v>
                </c:pt>
              </c:numCache>
            </c:numRef>
          </c:val>
          <c:smooth val="0"/>
          <c:extLst>
            <c:ext xmlns:c16="http://schemas.microsoft.com/office/drawing/2014/chart" uri="{C3380CC4-5D6E-409C-BE32-E72D297353CC}">
              <c16:uniqueId val="{00000001-1ABD-4A94-9B04-6876D9EC5524}"/>
            </c:ext>
          </c:extLst>
        </c:ser>
        <c:ser>
          <c:idx val="1"/>
          <c:order val="2"/>
          <c:tx>
            <c:strRef>
              <c:f>Hoch!$A$14</c:f>
              <c:strCache>
                <c:ptCount val="1"/>
                <c:pt idx="0">
                  <c:v>EPA2005/HH/RP</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Hoch!$B$14:$P$14</c:f>
              <c:numCache>
                <c:formatCode>0.00</c:formatCode>
                <c:ptCount val="15"/>
                <c:pt idx="0">
                  <c:v>1.06</c:v>
                </c:pt>
                <c:pt idx="1">
                  <c:v>1.0900000000000001</c:v>
                </c:pt>
                <c:pt idx="2">
                  <c:v>1.1200000000000001</c:v>
                </c:pt>
                <c:pt idx="3">
                  <c:v>1.1499999999999999</c:v>
                </c:pt>
                <c:pt idx="4">
                  <c:v>1.18</c:v>
                </c:pt>
                <c:pt idx="5">
                  <c:v>1.21</c:v>
                </c:pt>
                <c:pt idx="6">
                  <c:v>1.24</c:v>
                </c:pt>
                <c:pt idx="7">
                  <c:v>1.26</c:v>
                </c:pt>
                <c:pt idx="8">
                  <c:v>1.28</c:v>
                </c:pt>
                <c:pt idx="9">
                  <c:v>1.3</c:v>
                </c:pt>
                <c:pt idx="10">
                  <c:v>1.32</c:v>
                </c:pt>
                <c:pt idx="11">
                  <c:v>1.34</c:v>
                </c:pt>
                <c:pt idx="12">
                  <c:v>1.36</c:v>
                </c:pt>
                <c:pt idx="13">
                  <c:v>1.38</c:v>
                </c:pt>
                <c:pt idx="14">
                  <c:v>1.4</c:v>
                </c:pt>
              </c:numCache>
            </c:numRef>
          </c:val>
          <c:smooth val="0"/>
          <c:extLst>
            <c:ext xmlns:c16="http://schemas.microsoft.com/office/drawing/2014/chart" uri="{C3380CC4-5D6E-409C-BE32-E72D297353CC}">
              <c16:uniqueId val="{00000000-5C8C-4776-BA87-33109D47E6BB}"/>
            </c:ext>
          </c:extLst>
        </c:ser>
        <c:dLbls>
          <c:showLegendKey val="0"/>
          <c:showVal val="0"/>
          <c:showCatName val="0"/>
          <c:showSerName val="0"/>
          <c:showPercent val="0"/>
          <c:showBubbleSize val="0"/>
        </c:dLbls>
        <c:marker val="1"/>
        <c:smooth val="0"/>
        <c:axId val="1260807999"/>
        <c:axId val="1259166175"/>
      </c:lineChart>
      <c:catAx>
        <c:axId val="1260807999"/>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59166175"/>
        <c:crosses val="autoZero"/>
        <c:auto val="1"/>
        <c:lblAlgn val="ctr"/>
        <c:lblOffset val="100"/>
        <c:noMultiLvlLbl val="0"/>
      </c:catAx>
      <c:valAx>
        <c:axId val="1259166175"/>
        <c:scaling>
          <c:orientation val="minMax"/>
          <c:max val="1.48"/>
          <c:min val="1.0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60807999"/>
        <c:crosses val="autoZero"/>
        <c:crossBetween val="between"/>
        <c:majorUnit val="6.0000000000000012E-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Hochsprung EPA 1983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17171296296296296"/>
          <c:w val="0.83840441819772515"/>
          <c:h val="0.72088764946048411"/>
        </c:manualLayout>
      </c:layout>
      <c:lineChart>
        <c:grouping val="standard"/>
        <c:varyColors val="0"/>
        <c:ser>
          <c:idx val="0"/>
          <c:order val="0"/>
          <c:tx>
            <c:strRef>
              <c:f>Hoch!$A$1</c:f>
              <c:strCache>
                <c:ptCount val="1"/>
                <c:pt idx="0">
                  <c:v>Hoch Jungen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Hoch!$B$4:$P$4</c:f>
              <c:numCache>
                <c:formatCode>0.00</c:formatCode>
                <c:ptCount val="15"/>
                <c:pt idx="0">
                  <c:v>1.31</c:v>
                </c:pt>
                <c:pt idx="1">
                  <c:v>1.35</c:v>
                </c:pt>
                <c:pt idx="2">
                  <c:v>1.39</c:v>
                </c:pt>
                <c:pt idx="3">
                  <c:v>1.43</c:v>
                </c:pt>
                <c:pt idx="4">
                  <c:v>1.47</c:v>
                </c:pt>
                <c:pt idx="5">
                  <c:v>1.51</c:v>
                </c:pt>
                <c:pt idx="6">
                  <c:v>1.54</c:v>
                </c:pt>
                <c:pt idx="7">
                  <c:v>1.57</c:v>
                </c:pt>
                <c:pt idx="8">
                  <c:v>1.6</c:v>
                </c:pt>
                <c:pt idx="9">
                  <c:v>1.62</c:v>
                </c:pt>
                <c:pt idx="10">
                  <c:v>1.64</c:v>
                </c:pt>
                <c:pt idx="11">
                  <c:v>1.66</c:v>
                </c:pt>
                <c:pt idx="12">
                  <c:v>1.68</c:v>
                </c:pt>
                <c:pt idx="13">
                  <c:v>1.7</c:v>
                </c:pt>
                <c:pt idx="14">
                  <c:v>1.72</c:v>
                </c:pt>
              </c:numCache>
            </c:numRef>
          </c:val>
          <c:smooth val="0"/>
          <c:extLst>
            <c:ext xmlns:c16="http://schemas.microsoft.com/office/drawing/2014/chart" uri="{C3380CC4-5D6E-409C-BE32-E72D297353CC}">
              <c16:uniqueId val="{00000000-EB15-4436-89A7-A42AB7C831A1}"/>
            </c:ext>
          </c:extLst>
        </c:ser>
        <c:ser>
          <c:idx val="1"/>
          <c:order val="1"/>
          <c:tx>
            <c:strRef>
              <c:f>Hoch!$A$9</c:f>
              <c:strCache>
                <c:ptCount val="1"/>
                <c:pt idx="0">
                  <c:v>Hoch Mädchen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Hoch!$B$12:$P$12</c:f>
              <c:numCache>
                <c:formatCode>0.00</c:formatCode>
                <c:ptCount val="15"/>
                <c:pt idx="0">
                  <c:v>1.0900000000000001</c:v>
                </c:pt>
                <c:pt idx="1">
                  <c:v>1.1299999999999999</c:v>
                </c:pt>
                <c:pt idx="2">
                  <c:v>1.17</c:v>
                </c:pt>
                <c:pt idx="3">
                  <c:v>1.21</c:v>
                </c:pt>
                <c:pt idx="4">
                  <c:v>1.24</c:v>
                </c:pt>
                <c:pt idx="5">
                  <c:v>1.27</c:v>
                </c:pt>
                <c:pt idx="6">
                  <c:v>1.3</c:v>
                </c:pt>
                <c:pt idx="7">
                  <c:v>1.33</c:v>
                </c:pt>
                <c:pt idx="8">
                  <c:v>1.36</c:v>
                </c:pt>
                <c:pt idx="9">
                  <c:v>1.38</c:v>
                </c:pt>
                <c:pt idx="10">
                  <c:v>1.4</c:v>
                </c:pt>
                <c:pt idx="11">
                  <c:v>1.42</c:v>
                </c:pt>
                <c:pt idx="12">
                  <c:v>1.44</c:v>
                </c:pt>
                <c:pt idx="13">
                  <c:v>1.46</c:v>
                </c:pt>
                <c:pt idx="14">
                  <c:v>1.48</c:v>
                </c:pt>
              </c:numCache>
            </c:numRef>
          </c:val>
          <c:smooth val="0"/>
          <c:extLst>
            <c:ext xmlns:c16="http://schemas.microsoft.com/office/drawing/2014/chart" uri="{C3380CC4-5D6E-409C-BE32-E72D297353CC}">
              <c16:uniqueId val="{00000001-EB15-4436-89A7-A42AB7C831A1}"/>
            </c:ext>
          </c:extLst>
        </c:ser>
        <c:dLbls>
          <c:showLegendKey val="0"/>
          <c:showVal val="0"/>
          <c:showCatName val="0"/>
          <c:showSerName val="0"/>
          <c:showPercent val="0"/>
          <c:showBubbleSize val="0"/>
        </c:dLbls>
        <c:marker val="1"/>
        <c:smooth val="0"/>
        <c:axId val="1913253152"/>
        <c:axId val="1911434864"/>
      </c:lineChart>
      <c:catAx>
        <c:axId val="1913253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34864"/>
        <c:crosses val="autoZero"/>
        <c:auto val="1"/>
        <c:lblAlgn val="ctr"/>
        <c:lblOffset val="100"/>
        <c:noMultiLvlLbl val="0"/>
      </c:catAx>
      <c:valAx>
        <c:axId val="1911434864"/>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3253152"/>
        <c:crosses val="autoZero"/>
        <c:crossBetween val="between"/>
      </c:valAx>
      <c:spPr>
        <a:solidFill>
          <a:schemeClr val="bg2"/>
        </a:solidFill>
        <a:ln>
          <a:noFill/>
        </a:ln>
        <a:effectLst/>
      </c:spPr>
    </c:plotArea>
    <c:legend>
      <c:legendPos val="r"/>
      <c:layout>
        <c:manualLayout>
          <c:xMode val="edge"/>
          <c:yMode val="edge"/>
          <c:x val="0.62944378827646541"/>
          <c:y val="0.6628233449985419"/>
          <c:w val="0.23722287839020123"/>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Hochsprung EPA 1975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17171296296296296"/>
          <c:w val="0.83840441819772515"/>
          <c:h val="0.72088764946048411"/>
        </c:manualLayout>
      </c:layout>
      <c:lineChart>
        <c:grouping val="standard"/>
        <c:varyColors val="0"/>
        <c:ser>
          <c:idx val="0"/>
          <c:order val="0"/>
          <c:tx>
            <c:strRef>
              <c:f>Hoch!$A$1</c:f>
              <c:strCache>
                <c:ptCount val="1"/>
                <c:pt idx="0">
                  <c:v>Hoch Jungen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Hoch!$B$3:$P$3</c:f>
              <c:numCache>
                <c:formatCode>0.00</c:formatCode>
                <c:ptCount val="15"/>
                <c:pt idx="0">
                  <c:v>1.27</c:v>
                </c:pt>
                <c:pt idx="1">
                  <c:v>1.3</c:v>
                </c:pt>
                <c:pt idx="2">
                  <c:v>1.33</c:v>
                </c:pt>
                <c:pt idx="3">
                  <c:v>1.36</c:v>
                </c:pt>
                <c:pt idx="4">
                  <c:v>1.39</c:v>
                </c:pt>
                <c:pt idx="5">
                  <c:v>1.42</c:v>
                </c:pt>
                <c:pt idx="6">
                  <c:v>1.45</c:v>
                </c:pt>
                <c:pt idx="7">
                  <c:v>1.48</c:v>
                </c:pt>
                <c:pt idx="8">
                  <c:v>1.51</c:v>
                </c:pt>
                <c:pt idx="9">
                  <c:v>1.54</c:v>
                </c:pt>
                <c:pt idx="10">
                  <c:v>1.57</c:v>
                </c:pt>
                <c:pt idx="11">
                  <c:v>1.6</c:v>
                </c:pt>
                <c:pt idx="12">
                  <c:v>1.63</c:v>
                </c:pt>
                <c:pt idx="13">
                  <c:v>1.66</c:v>
                </c:pt>
                <c:pt idx="14">
                  <c:v>1.69</c:v>
                </c:pt>
              </c:numCache>
            </c:numRef>
          </c:val>
          <c:smooth val="0"/>
          <c:extLst>
            <c:ext xmlns:c16="http://schemas.microsoft.com/office/drawing/2014/chart" uri="{C3380CC4-5D6E-409C-BE32-E72D297353CC}">
              <c16:uniqueId val="{00000002-E2E7-4E24-84E1-6A88AAD81992}"/>
            </c:ext>
          </c:extLst>
        </c:ser>
        <c:ser>
          <c:idx val="1"/>
          <c:order val="1"/>
          <c:tx>
            <c:strRef>
              <c:f>Hoch!$A$9</c:f>
              <c:strCache>
                <c:ptCount val="1"/>
                <c:pt idx="0">
                  <c:v>Hoch Mädchen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Hoch!$B$11:$P$11</c:f>
              <c:numCache>
                <c:formatCode>0.00</c:formatCode>
                <c:ptCount val="15"/>
                <c:pt idx="0">
                  <c:v>1.07</c:v>
                </c:pt>
                <c:pt idx="1">
                  <c:v>1.0900000000000001</c:v>
                </c:pt>
                <c:pt idx="2">
                  <c:v>1.1100000000000001</c:v>
                </c:pt>
                <c:pt idx="3">
                  <c:v>1.1299999999999999</c:v>
                </c:pt>
                <c:pt idx="4">
                  <c:v>1.1499999999999999</c:v>
                </c:pt>
                <c:pt idx="5">
                  <c:v>1.17</c:v>
                </c:pt>
                <c:pt idx="6">
                  <c:v>1.19</c:v>
                </c:pt>
                <c:pt idx="7">
                  <c:v>1.21</c:v>
                </c:pt>
                <c:pt idx="8">
                  <c:v>1.24</c:v>
                </c:pt>
                <c:pt idx="9">
                  <c:v>1.26</c:v>
                </c:pt>
                <c:pt idx="10">
                  <c:v>1.28</c:v>
                </c:pt>
                <c:pt idx="11">
                  <c:v>1.3</c:v>
                </c:pt>
                <c:pt idx="12">
                  <c:v>1.33</c:v>
                </c:pt>
                <c:pt idx="13">
                  <c:v>1.35</c:v>
                </c:pt>
                <c:pt idx="14">
                  <c:v>1.37</c:v>
                </c:pt>
              </c:numCache>
            </c:numRef>
          </c:val>
          <c:smooth val="0"/>
          <c:extLst>
            <c:ext xmlns:c16="http://schemas.microsoft.com/office/drawing/2014/chart" uri="{C3380CC4-5D6E-409C-BE32-E72D297353CC}">
              <c16:uniqueId val="{00000003-E2E7-4E24-84E1-6A88AAD81992}"/>
            </c:ext>
          </c:extLst>
        </c:ser>
        <c:dLbls>
          <c:showLegendKey val="0"/>
          <c:showVal val="0"/>
          <c:showCatName val="0"/>
          <c:showSerName val="0"/>
          <c:showPercent val="0"/>
          <c:showBubbleSize val="0"/>
        </c:dLbls>
        <c:marker val="1"/>
        <c:smooth val="0"/>
        <c:axId val="1913253152"/>
        <c:axId val="1911434864"/>
      </c:lineChart>
      <c:catAx>
        <c:axId val="1913253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34864"/>
        <c:crosses val="autoZero"/>
        <c:auto val="1"/>
        <c:lblAlgn val="ctr"/>
        <c:lblOffset val="100"/>
        <c:noMultiLvlLbl val="0"/>
      </c:catAx>
      <c:valAx>
        <c:axId val="1911434864"/>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3253152"/>
        <c:crosses val="autoZero"/>
        <c:crossBetween val="between"/>
      </c:valAx>
      <c:spPr>
        <a:solidFill>
          <a:schemeClr val="bg2"/>
        </a:solidFill>
        <a:ln>
          <a:noFill/>
        </a:ln>
        <a:effectLst/>
      </c:spPr>
    </c:plotArea>
    <c:legend>
      <c:legendPos val="r"/>
      <c:layout>
        <c:manualLayout>
          <c:xMode val="edge"/>
          <c:yMode val="edge"/>
          <c:x val="0.62944378827646541"/>
          <c:y val="0.6628233449985419"/>
          <c:w val="0.23722287839020123"/>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Hochsprung EPA 2005 (HH/RP)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17171296296296296"/>
          <c:w val="0.83840441819772515"/>
          <c:h val="0.72088764946048411"/>
        </c:manualLayout>
      </c:layout>
      <c:lineChart>
        <c:grouping val="standard"/>
        <c:varyColors val="0"/>
        <c:ser>
          <c:idx val="0"/>
          <c:order val="0"/>
          <c:tx>
            <c:strRef>
              <c:f>Hoch!$A$1</c:f>
              <c:strCache>
                <c:ptCount val="1"/>
                <c:pt idx="0">
                  <c:v>Hoch Jungen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Hoch!$B$6:$P$6</c:f>
              <c:numCache>
                <c:formatCode>0.00</c:formatCode>
                <c:ptCount val="15"/>
                <c:pt idx="0">
                  <c:v>1.1599999999999999</c:v>
                </c:pt>
                <c:pt idx="1">
                  <c:v>1.21</c:v>
                </c:pt>
                <c:pt idx="2">
                  <c:v>1.26</c:v>
                </c:pt>
                <c:pt idx="3">
                  <c:v>1.31</c:v>
                </c:pt>
                <c:pt idx="4">
                  <c:v>1.35</c:v>
                </c:pt>
                <c:pt idx="5">
                  <c:v>1.39</c:v>
                </c:pt>
                <c:pt idx="6">
                  <c:v>1.43</c:v>
                </c:pt>
                <c:pt idx="7">
                  <c:v>1.46</c:v>
                </c:pt>
                <c:pt idx="8">
                  <c:v>1.49</c:v>
                </c:pt>
                <c:pt idx="9">
                  <c:v>1.52</c:v>
                </c:pt>
                <c:pt idx="10">
                  <c:v>1.55</c:v>
                </c:pt>
                <c:pt idx="11">
                  <c:v>1.58</c:v>
                </c:pt>
                <c:pt idx="12">
                  <c:v>1.61</c:v>
                </c:pt>
                <c:pt idx="13">
                  <c:v>1.63</c:v>
                </c:pt>
                <c:pt idx="14">
                  <c:v>1.65</c:v>
                </c:pt>
              </c:numCache>
            </c:numRef>
          </c:val>
          <c:smooth val="0"/>
          <c:extLst>
            <c:ext xmlns:c16="http://schemas.microsoft.com/office/drawing/2014/chart" uri="{C3380CC4-5D6E-409C-BE32-E72D297353CC}">
              <c16:uniqueId val="{00000002-F915-40DD-B78A-6561E2F51CCA}"/>
            </c:ext>
          </c:extLst>
        </c:ser>
        <c:ser>
          <c:idx val="1"/>
          <c:order val="1"/>
          <c:tx>
            <c:strRef>
              <c:f>Hoch!$A$9</c:f>
              <c:strCache>
                <c:ptCount val="1"/>
                <c:pt idx="0">
                  <c:v>Hoch Mädchen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Hoch!$B$14:$P$14</c:f>
              <c:numCache>
                <c:formatCode>0.00</c:formatCode>
                <c:ptCount val="15"/>
                <c:pt idx="0">
                  <c:v>1.06</c:v>
                </c:pt>
                <c:pt idx="1">
                  <c:v>1.0900000000000001</c:v>
                </c:pt>
                <c:pt idx="2">
                  <c:v>1.1200000000000001</c:v>
                </c:pt>
                <c:pt idx="3">
                  <c:v>1.1499999999999999</c:v>
                </c:pt>
                <c:pt idx="4">
                  <c:v>1.18</c:v>
                </c:pt>
                <c:pt idx="5">
                  <c:v>1.21</c:v>
                </c:pt>
                <c:pt idx="6">
                  <c:v>1.24</c:v>
                </c:pt>
                <c:pt idx="7">
                  <c:v>1.26</c:v>
                </c:pt>
                <c:pt idx="8">
                  <c:v>1.28</c:v>
                </c:pt>
                <c:pt idx="9">
                  <c:v>1.3</c:v>
                </c:pt>
                <c:pt idx="10">
                  <c:v>1.32</c:v>
                </c:pt>
                <c:pt idx="11">
                  <c:v>1.34</c:v>
                </c:pt>
                <c:pt idx="12">
                  <c:v>1.36</c:v>
                </c:pt>
                <c:pt idx="13">
                  <c:v>1.38</c:v>
                </c:pt>
                <c:pt idx="14">
                  <c:v>1.4</c:v>
                </c:pt>
              </c:numCache>
            </c:numRef>
          </c:val>
          <c:smooth val="0"/>
          <c:extLst>
            <c:ext xmlns:c16="http://schemas.microsoft.com/office/drawing/2014/chart" uri="{C3380CC4-5D6E-409C-BE32-E72D297353CC}">
              <c16:uniqueId val="{00000003-F915-40DD-B78A-6561E2F51CCA}"/>
            </c:ext>
          </c:extLst>
        </c:ser>
        <c:dLbls>
          <c:showLegendKey val="0"/>
          <c:showVal val="0"/>
          <c:showCatName val="0"/>
          <c:showSerName val="0"/>
          <c:showPercent val="0"/>
          <c:showBubbleSize val="0"/>
        </c:dLbls>
        <c:marker val="1"/>
        <c:smooth val="0"/>
        <c:axId val="1913253152"/>
        <c:axId val="1911434864"/>
      </c:lineChart>
      <c:catAx>
        <c:axId val="1913253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34864"/>
        <c:crosses val="autoZero"/>
        <c:auto val="1"/>
        <c:lblAlgn val="ctr"/>
        <c:lblOffset val="100"/>
        <c:noMultiLvlLbl val="0"/>
      </c:catAx>
      <c:valAx>
        <c:axId val="1911434864"/>
        <c:scaling>
          <c:orientation val="minMax"/>
          <c:max val="1.8"/>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3253152"/>
        <c:crosses val="autoZero"/>
        <c:crossBetween val="between"/>
      </c:valAx>
      <c:spPr>
        <a:solidFill>
          <a:schemeClr val="bg2"/>
        </a:solidFill>
        <a:ln>
          <a:noFill/>
        </a:ln>
        <a:effectLst/>
      </c:spPr>
    </c:plotArea>
    <c:legend>
      <c:legendPos val="r"/>
      <c:layout>
        <c:manualLayout>
          <c:xMode val="edge"/>
          <c:yMode val="edge"/>
          <c:x val="0.62944378827646541"/>
          <c:y val="0.6628233449985419"/>
          <c:w val="0.23722287839020123"/>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de-DE"/>
              <a:t>Kugelstoß Schülerinnen 1975/2005</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0000504898719721"/>
          <c:y val="0.10870476498981589"/>
          <c:w val="0.864920358237663"/>
          <c:h val="0.75097619953140926"/>
        </c:manualLayout>
      </c:layout>
      <c:scatterChart>
        <c:scatterStyle val="lineMarker"/>
        <c:varyColors val="0"/>
        <c:ser>
          <c:idx val="0"/>
          <c:order val="0"/>
          <c:tx>
            <c:strRef>
              <c:f>Kugel!$A$10</c:f>
              <c:strCache>
                <c:ptCount val="1"/>
                <c:pt idx="0">
                  <c:v>EPA1975</c:v>
                </c:pt>
              </c:strCache>
            </c:strRef>
          </c:tx>
          <c:spPr>
            <a:ln w="25400" cap="rnd">
              <a:noFill/>
              <a:round/>
            </a:ln>
            <a:effectLst/>
          </c:spPr>
          <c:marker>
            <c:symbol val="diamond"/>
            <c:size val="6"/>
            <c:spPr>
              <a:solidFill>
                <a:schemeClr val="accent1"/>
              </a:solidFill>
              <a:ln w="9525">
                <a:solidFill>
                  <a:schemeClr val="accent1"/>
                </a:solidFill>
                <a:round/>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20-FB41-4891-B1FE-7F23557AD8B2}"/>
                </c:ext>
              </c:extLst>
            </c:dLbl>
            <c:dLbl>
              <c:idx val="2"/>
              <c:delete val="1"/>
              <c:extLst>
                <c:ext xmlns:c15="http://schemas.microsoft.com/office/drawing/2012/chart" uri="{CE6537A1-D6FC-4f65-9D91-7224C49458BB}"/>
                <c:ext xmlns:c16="http://schemas.microsoft.com/office/drawing/2014/chart" uri="{C3380CC4-5D6E-409C-BE32-E72D297353CC}">
                  <c16:uniqueId val="{00000021-FB41-4891-B1FE-7F23557AD8B2}"/>
                </c:ext>
              </c:extLst>
            </c:dLbl>
            <c:dLbl>
              <c:idx val="3"/>
              <c:delete val="1"/>
              <c:extLst>
                <c:ext xmlns:c15="http://schemas.microsoft.com/office/drawing/2012/chart" uri="{CE6537A1-D6FC-4f65-9D91-7224C49458BB}"/>
                <c:ext xmlns:c16="http://schemas.microsoft.com/office/drawing/2014/chart" uri="{C3380CC4-5D6E-409C-BE32-E72D297353CC}">
                  <c16:uniqueId val="{00000022-FB41-4891-B1FE-7F23557AD8B2}"/>
                </c:ext>
              </c:extLst>
            </c:dLbl>
            <c:dLbl>
              <c:idx val="4"/>
              <c:delete val="1"/>
              <c:extLst>
                <c:ext xmlns:c15="http://schemas.microsoft.com/office/drawing/2012/chart" uri="{CE6537A1-D6FC-4f65-9D91-7224C49458BB}"/>
                <c:ext xmlns:c16="http://schemas.microsoft.com/office/drawing/2014/chart" uri="{C3380CC4-5D6E-409C-BE32-E72D297353CC}">
                  <c16:uniqueId val="{00000023-FB41-4891-B1FE-7F23557AD8B2}"/>
                </c:ext>
              </c:extLst>
            </c:dLbl>
            <c:dLbl>
              <c:idx val="5"/>
              <c:delete val="1"/>
              <c:extLst>
                <c:ext xmlns:c15="http://schemas.microsoft.com/office/drawing/2012/chart" uri="{CE6537A1-D6FC-4f65-9D91-7224C49458BB}"/>
                <c:ext xmlns:c16="http://schemas.microsoft.com/office/drawing/2014/chart" uri="{C3380CC4-5D6E-409C-BE32-E72D297353CC}">
                  <c16:uniqueId val="{00000024-FB41-4891-B1FE-7F23557AD8B2}"/>
                </c:ext>
              </c:extLst>
            </c:dLbl>
            <c:dLbl>
              <c:idx val="6"/>
              <c:delete val="1"/>
              <c:extLst>
                <c:ext xmlns:c15="http://schemas.microsoft.com/office/drawing/2012/chart" uri="{CE6537A1-D6FC-4f65-9D91-7224C49458BB}"/>
                <c:ext xmlns:c16="http://schemas.microsoft.com/office/drawing/2014/chart" uri="{C3380CC4-5D6E-409C-BE32-E72D297353CC}">
                  <c16:uniqueId val="{00000025-FB41-4891-B1FE-7F23557AD8B2}"/>
                </c:ext>
              </c:extLst>
            </c:dLbl>
            <c:dLbl>
              <c:idx val="7"/>
              <c:delete val="1"/>
              <c:extLst>
                <c:ext xmlns:c15="http://schemas.microsoft.com/office/drawing/2012/chart" uri="{CE6537A1-D6FC-4f65-9D91-7224C49458BB}"/>
                <c:ext xmlns:c16="http://schemas.microsoft.com/office/drawing/2014/chart" uri="{C3380CC4-5D6E-409C-BE32-E72D297353CC}">
                  <c16:uniqueId val="{00000026-FB41-4891-B1FE-7F23557AD8B2}"/>
                </c:ext>
              </c:extLst>
            </c:dLbl>
            <c:dLbl>
              <c:idx val="8"/>
              <c:delete val="1"/>
              <c:extLst>
                <c:ext xmlns:c15="http://schemas.microsoft.com/office/drawing/2012/chart" uri="{CE6537A1-D6FC-4f65-9D91-7224C49458BB}"/>
                <c:ext xmlns:c16="http://schemas.microsoft.com/office/drawing/2014/chart" uri="{C3380CC4-5D6E-409C-BE32-E72D297353CC}">
                  <c16:uniqueId val="{00000027-FB41-4891-B1FE-7F23557AD8B2}"/>
                </c:ext>
              </c:extLst>
            </c:dLbl>
            <c:dLbl>
              <c:idx val="9"/>
              <c:delete val="1"/>
              <c:extLst>
                <c:ext xmlns:c15="http://schemas.microsoft.com/office/drawing/2012/chart" uri="{CE6537A1-D6FC-4f65-9D91-7224C49458BB}"/>
                <c:ext xmlns:c16="http://schemas.microsoft.com/office/drawing/2014/chart" uri="{C3380CC4-5D6E-409C-BE32-E72D297353CC}">
                  <c16:uniqueId val="{00000028-FB41-4891-B1FE-7F23557AD8B2}"/>
                </c:ext>
              </c:extLst>
            </c:dLbl>
            <c:dLbl>
              <c:idx val="10"/>
              <c:delete val="1"/>
              <c:extLst>
                <c:ext xmlns:c15="http://schemas.microsoft.com/office/drawing/2012/chart" uri="{CE6537A1-D6FC-4f65-9D91-7224C49458BB}"/>
                <c:ext xmlns:c16="http://schemas.microsoft.com/office/drawing/2014/chart" uri="{C3380CC4-5D6E-409C-BE32-E72D297353CC}">
                  <c16:uniqueId val="{00000029-FB41-4891-B1FE-7F23557AD8B2}"/>
                </c:ext>
              </c:extLst>
            </c:dLbl>
            <c:dLbl>
              <c:idx val="11"/>
              <c:delete val="1"/>
              <c:extLst>
                <c:ext xmlns:c15="http://schemas.microsoft.com/office/drawing/2012/chart" uri="{CE6537A1-D6FC-4f65-9D91-7224C49458BB}"/>
                <c:ext xmlns:c16="http://schemas.microsoft.com/office/drawing/2014/chart" uri="{C3380CC4-5D6E-409C-BE32-E72D297353CC}">
                  <c16:uniqueId val="{0000002A-FB41-4891-B1FE-7F23557AD8B2}"/>
                </c:ext>
              </c:extLst>
            </c:dLbl>
            <c:dLbl>
              <c:idx val="12"/>
              <c:delete val="1"/>
              <c:extLst>
                <c:ext xmlns:c15="http://schemas.microsoft.com/office/drawing/2012/chart" uri="{CE6537A1-D6FC-4f65-9D91-7224C49458BB}"/>
                <c:ext xmlns:c16="http://schemas.microsoft.com/office/drawing/2014/chart" uri="{C3380CC4-5D6E-409C-BE32-E72D297353CC}">
                  <c16:uniqueId val="{0000002B-FB41-4891-B1FE-7F23557AD8B2}"/>
                </c:ext>
              </c:extLst>
            </c:dLbl>
            <c:dLbl>
              <c:idx val="13"/>
              <c:delete val="1"/>
              <c:extLst>
                <c:ext xmlns:c15="http://schemas.microsoft.com/office/drawing/2012/chart" uri="{CE6537A1-D6FC-4f65-9D91-7224C49458BB}"/>
                <c:ext xmlns:c16="http://schemas.microsoft.com/office/drawing/2014/chart" uri="{C3380CC4-5D6E-409C-BE32-E72D297353CC}">
                  <c16:uniqueId val="{0000002C-FB41-4891-B1FE-7F23557AD8B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1"/>
            <c:trendlineLbl>
              <c:layout>
                <c:manualLayout>
                  <c:x val="-4.1088337240287709E-2"/>
                  <c:y val="1.0555782494987769E-2"/>
                </c:manualLayout>
              </c:layout>
              <c:numFmt formatCode="General" sourceLinked="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trendlineLbl>
          </c:trendline>
          <c:xVal>
            <c:numRef>
              <c:f>Kugel!$B$9:$P$9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Kugel!$B$10:$P$10</c:f>
              <c:numCache>
                <c:formatCode>0.00</c:formatCode>
                <c:ptCount val="15"/>
                <c:pt idx="0">
                  <c:v>4.71</c:v>
                </c:pt>
                <c:pt idx="1">
                  <c:v>5.01</c:v>
                </c:pt>
                <c:pt idx="2">
                  <c:v>5.32</c:v>
                </c:pt>
                <c:pt idx="3">
                  <c:v>5.63</c:v>
                </c:pt>
                <c:pt idx="4">
                  <c:v>6</c:v>
                </c:pt>
                <c:pt idx="5">
                  <c:v>6.38</c:v>
                </c:pt>
                <c:pt idx="6">
                  <c:v>6.78</c:v>
                </c:pt>
                <c:pt idx="7">
                  <c:v>7.16</c:v>
                </c:pt>
                <c:pt idx="8">
                  <c:v>7.55</c:v>
                </c:pt>
                <c:pt idx="9">
                  <c:v>7.95</c:v>
                </c:pt>
                <c:pt idx="10">
                  <c:v>8.33</c:v>
                </c:pt>
                <c:pt idx="11">
                  <c:v>8.73</c:v>
                </c:pt>
                <c:pt idx="12">
                  <c:v>9.1300000000000008</c:v>
                </c:pt>
                <c:pt idx="13">
                  <c:v>9.51</c:v>
                </c:pt>
                <c:pt idx="14">
                  <c:v>9.91</c:v>
                </c:pt>
              </c:numCache>
            </c:numRef>
          </c:yVal>
          <c:smooth val="0"/>
          <c:extLst>
            <c:ext xmlns:c16="http://schemas.microsoft.com/office/drawing/2014/chart" uri="{C3380CC4-5D6E-409C-BE32-E72D297353CC}">
              <c16:uniqueId val="{0000000B-FB41-4891-B1FE-7F23557AD8B2}"/>
            </c:ext>
          </c:extLst>
        </c:ser>
        <c:ser>
          <c:idx val="2"/>
          <c:order val="1"/>
          <c:tx>
            <c:v>KMK2005</c:v>
          </c:tx>
          <c:spPr>
            <a:ln w="25400" cap="rnd">
              <a:noFill/>
              <a:round/>
            </a:ln>
            <a:effectLst/>
          </c:spPr>
          <c:marker>
            <c:symbol val="triangle"/>
            <c:size val="6"/>
            <c:spPr>
              <a:solidFill>
                <a:schemeClr val="accent3"/>
              </a:solidFill>
              <a:ln w="9525">
                <a:solidFill>
                  <a:schemeClr val="accent3"/>
                </a:solidFill>
                <a:round/>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11-FB41-4891-B1FE-7F23557AD8B2}"/>
                </c:ext>
              </c:extLst>
            </c:dLbl>
            <c:dLbl>
              <c:idx val="2"/>
              <c:delete val="1"/>
              <c:extLst>
                <c:ext xmlns:c15="http://schemas.microsoft.com/office/drawing/2012/chart" uri="{CE6537A1-D6FC-4f65-9D91-7224C49458BB}"/>
                <c:ext xmlns:c16="http://schemas.microsoft.com/office/drawing/2014/chart" uri="{C3380CC4-5D6E-409C-BE32-E72D297353CC}">
                  <c16:uniqueId val="{00000012-FB41-4891-B1FE-7F23557AD8B2}"/>
                </c:ext>
              </c:extLst>
            </c:dLbl>
            <c:dLbl>
              <c:idx val="3"/>
              <c:delete val="1"/>
              <c:extLst>
                <c:ext xmlns:c15="http://schemas.microsoft.com/office/drawing/2012/chart" uri="{CE6537A1-D6FC-4f65-9D91-7224C49458BB}"/>
                <c:ext xmlns:c16="http://schemas.microsoft.com/office/drawing/2014/chart" uri="{C3380CC4-5D6E-409C-BE32-E72D297353CC}">
                  <c16:uniqueId val="{00000013-FB41-4891-B1FE-7F23557AD8B2}"/>
                </c:ext>
              </c:extLst>
            </c:dLbl>
            <c:dLbl>
              <c:idx val="4"/>
              <c:delete val="1"/>
              <c:extLst>
                <c:ext xmlns:c15="http://schemas.microsoft.com/office/drawing/2012/chart" uri="{CE6537A1-D6FC-4f65-9D91-7224C49458BB}"/>
                <c:ext xmlns:c16="http://schemas.microsoft.com/office/drawing/2014/chart" uri="{C3380CC4-5D6E-409C-BE32-E72D297353CC}">
                  <c16:uniqueId val="{00000014-FB41-4891-B1FE-7F23557AD8B2}"/>
                </c:ext>
              </c:extLst>
            </c:dLbl>
            <c:dLbl>
              <c:idx val="5"/>
              <c:delete val="1"/>
              <c:extLst>
                <c:ext xmlns:c15="http://schemas.microsoft.com/office/drawing/2012/chart" uri="{CE6537A1-D6FC-4f65-9D91-7224C49458BB}"/>
                <c:ext xmlns:c16="http://schemas.microsoft.com/office/drawing/2014/chart" uri="{C3380CC4-5D6E-409C-BE32-E72D297353CC}">
                  <c16:uniqueId val="{00000015-FB41-4891-B1FE-7F23557AD8B2}"/>
                </c:ext>
              </c:extLst>
            </c:dLbl>
            <c:dLbl>
              <c:idx val="6"/>
              <c:delete val="1"/>
              <c:extLst>
                <c:ext xmlns:c15="http://schemas.microsoft.com/office/drawing/2012/chart" uri="{CE6537A1-D6FC-4f65-9D91-7224C49458BB}"/>
                <c:ext xmlns:c16="http://schemas.microsoft.com/office/drawing/2014/chart" uri="{C3380CC4-5D6E-409C-BE32-E72D297353CC}">
                  <c16:uniqueId val="{00000016-FB41-4891-B1FE-7F23557AD8B2}"/>
                </c:ext>
              </c:extLst>
            </c:dLbl>
            <c:dLbl>
              <c:idx val="7"/>
              <c:delete val="1"/>
              <c:extLst>
                <c:ext xmlns:c15="http://schemas.microsoft.com/office/drawing/2012/chart" uri="{CE6537A1-D6FC-4f65-9D91-7224C49458BB}"/>
                <c:ext xmlns:c16="http://schemas.microsoft.com/office/drawing/2014/chart" uri="{C3380CC4-5D6E-409C-BE32-E72D297353CC}">
                  <c16:uniqueId val="{00000017-FB41-4891-B1FE-7F23557AD8B2}"/>
                </c:ext>
              </c:extLst>
            </c:dLbl>
            <c:dLbl>
              <c:idx val="8"/>
              <c:delete val="1"/>
              <c:extLst>
                <c:ext xmlns:c15="http://schemas.microsoft.com/office/drawing/2012/chart" uri="{CE6537A1-D6FC-4f65-9D91-7224C49458BB}"/>
                <c:ext xmlns:c16="http://schemas.microsoft.com/office/drawing/2014/chart" uri="{C3380CC4-5D6E-409C-BE32-E72D297353CC}">
                  <c16:uniqueId val="{00000018-FB41-4891-B1FE-7F23557AD8B2}"/>
                </c:ext>
              </c:extLst>
            </c:dLbl>
            <c:dLbl>
              <c:idx val="9"/>
              <c:delete val="1"/>
              <c:extLst>
                <c:ext xmlns:c15="http://schemas.microsoft.com/office/drawing/2012/chart" uri="{CE6537A1-D6FC-4f65-9D91-7224C49458BB}"/>
                <c:ext xmlns:c16="http://schemas.microsoft.com/office/drawing/2014/chart" uri="{C3380CC4-5D6E-409C-BE32-E72D297353CC}">
                  <c16:uniqueId val="{00000019-FB41-4891-B1FE-7F23557AD8B2}"/>
                </c:ext>
              </c:extLst>
            </c:dLbl>
            <c:dLbl>
              <c:idx val="10"/>
              <c:delete val="1"/>
              <c:extLst>
                <c:ext xmlns:c15="http://schemas.microsoft.com/office/drawing/2012/chart" uri="{CE6537A1-D6FC-4f65-9D91-7224C49458BB}"/>
                <c:ext xmlns:c16="http://schemas.microsoft.com/office/drawing/2014/chart" uri="{C3380CC4-5D6E-409C-BE32-E72D297353CC}">
                  <c16:uniqueId val="{0000001A-FB41-4891-B1FE-7F23557AD8B2}"/>
                </c:ext>
              </c:extLst>
            </c:dLbl>
            <c:dLbl>
              <c:idx val="11"/>
              <c:delete val="1"/>
              <c:extLst>
                <c:ext xmlns:c15="http://schemas.microsoft.com/office/drawing/2012/chart" uri="{CE6537A1-D6FC-4f65-9D91-7224C49458BB}"/>
                <c:ext xmlns:c16="http://schemas.microsoft.com/office/drawing/2014/chart" uri="{C3380CC4-5D6E-409C-BE32-E72D297353CC}">
                  <c16:uniqueId val="{0000001B-FB41-4891-B1FE-7F23557AD8B2}"/>
                </c:ext>
              </c:extLst>
            </c:dLbl>
            <c:dLbl>
              <c:idx val="12"/>
              <c:delete val="1"/>
              <c:extLst>
                <c:ext xmlns:c15="http://schemas.microsoft.com/office/drawing/2012/chart" uri="{CE6537A1-D6FC-4f65-9D91-7224C49458BB}"/>
                <c:ext xmlns:c16="http://schemas.microsoft.com/office/drawing/2014/chart" uri="{C3380CC4-5D6E-409C-BE32-E72D297353CC}">
                  <c16:uniqueId val="{0000001C-FB41-4891-B1FE-7F23557AD8B2}"/>
                </c:ext>
              </c:extLst>
            </c:dLbl>
            <c:dLbl>
              <c:idx val="13"/>
              <c:delete val="1"/>
              <c:extLst>
                <c:ext xmlns:c15="http://schemas.microsoft.com/office/drawing/2012/chart" uri="{CE6537A1-D6FC-4f65-9D91-7224C49458BB}"/>
                <c:ext xmlns:c16="http://schemas.microsoft.com/office/drawing/2014/chart" uri="{C3380CC4-5D6E-409C-BE32-E72D297353CC}">
                  <c16:uniqueId val="{0000001D-FB41-4891-B1FE-7F23557AD8B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solidFill>
              </a:ln>
              <a:effectLst/>
            </c:spPr>
            <c:trendlineType val="poly"/>
            <c:order val="2"/>
            <c:dispRSqr val="0"/>
            <c:dispEq val="1"/>
            <c:trendlineLbl>
              <c:layout>
                <c:manualLayout>
                  <c:x val="1.2845585141551963E-2"/>
                  <c:y val="6.5055052376055855E-2"/>
                </c:manualLayout>
              </c:layout>
              <c:numFmt formatCode="General" sourceLinked="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trendlineLbl>
          </c:trendline>
          <c:yVal>
            <c:numRef>
              <c:f>Kugel!$B$13:$P$13</c:f>
              <c:numCache>
                <c:formatCode>0.00</c:formatCode>
                <c:ptCount val="15"/>
                <c:pt idx="0">
                  <c:v>4.7</c:v>
                </c:pt>
                <c:pt idx="1">
                  <c:v>5.13</c:v>
                </c:pt>
                <c:pt idx="2">
                  <c:v>5.52</c:v>
                </c:pt>
                <c:pt idx="3">
                  <c:v>5.87</c:v>
                </c:pt>
                <c:pt idx="4">
                  <c:v>6.19</c:v>
                </c:pt>
                <c:pt idx="5">
                  <c:v>6.48</c:v>
                </c:pt>
                <c:pt idx="6">
                  <c:v>6.75</c:v>
                </c:pt>
                <c:pt idx="7">
                  <c:v>7</c:v>
                </c:pt>
                <c:pt idx="8">
                  <c:v>7.23</c:v>
                </c:pt>
                <c:pt idx="9">
                  <c:v>7.44</c:v>
                </c:pt>
                <c:pt idx="10">
                  <c:v>7.64</c:v>
                </c:pt>
                <c:pt idx="11">
                  <c:v>7.82</c:v>
                </c:pt>
                <c:pt idx="12">
                  <c:v>7.99</c:v>
                </c:pt>
                <c:pt idx="13">
                  <c:v>8.15</c:v>
                </c:pt>
                <c:pt idx="14">
                  <c:v>8.3000000000000007</c:v>
                </c:pt>
              </c:numCache>
            </c:numRef>
          </c:yVal>
          <c:smooth val="0"/>
          <c:extLst>
            <c:ext xmlns:c16="http://schemas.microsoft.com/office/drawing/2014/chart" uri="{C3380CC4-5D6E-409C-BE32-E72D297353CC}">
              <c16:uniqueId val="{0000000D-FB41-4891-B1FE-7F23557AD8B2}"/>
            </c:ext>
          </c:extLst>
        </c:ser>
        <c:ser>
          <c:idx val="1"/>
          <c:order val="2"/>
          <c:tx>
            <c:strRef>
              <c:f>Kugel!$A$11</c:f>
              <c:strCache>
                <c:ptCount val="1"/>
                <c:pt idx="0">
                  <c:v>EPA1983</c:v>
                </c:pt>
              </c:strCache>
            </c:strRef>
          </c:tx>
          <c:spPr>
            <a:ln w="25400" cap="rnd">
              <a:solidFill>
                <a:srgbClr val="C00000"/>
              </a:solidFill>
              <a:round/>
            </a:ln>
            <a:effectLst/>
          </c:spPr>
          <c:marker>
            <c:symbol val="square"/>
            <c:size val="6"/>
            <c:spPr>
              <a:solidFill>
                <a:schemeClr val="accent2"/>
              </a:solidFill>
              <a:ln w="9525">
                <a:solidFill>
                  <a:schemeClr val="accen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xVal>
            <c:numRef>
              <c:f>Kugel!$B$9:$P$9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Kugel!$B$11:$P$11</c:f>
              <c:numCache>
                <c:formatCode>0.00</c:formatCode>
                <c:ptCount val="15"/>
                <c:pt idx="0">
                  <c:v>5.0999999999999996</c:v>
                </c:pt>
                <c:pt idx="1">
                  <c:v>5.5</c:v>
                </c:pt>
                <c:pt idx="2">
                  <c:v>5.85</c:v>
                </c:pt>
                <c:pt idx="3">
                  <c:v>6.2</c:v>
                </c:pt>
                <c:pt idx="4">
                  <c:v>6.55</c:v>
                </c:pt>
                <c:pt idx="5">
                  <c:v>6.85</c:v>
                </c:pt>
                <c:pt idx="6">
                  <c:v>7.15</c:v>
                </c:pt>
                <c:pt idx="7">
                  <c:v>7.4</c:v>
                </c:pt>
                <c:pt idx="8">
                  <c:v>7.65</c:v>
                </c:pt>
                <c:pt idx="9">
                  <c:v>7.85</c:v>
                </c:pt>
                <c:pt idx="10">
                  <c:v>8.0500000000000007</c:v>
                </c:pt>
                <c:pt idx="11">
                  <c:v>8.25</c:v>
                </c:pt>
                <c:pt idx="12">
                  <c:v>8.4499999999999993</c:v>
                </c:pt>
                <c:pt idx="13">
                  <c:v>8.6</c:v>
                </c:pt>
                <c:pt idx="14">
                  <c:v>8.75</c:v>
                </c:pt>
              </c:numCache>
            </c:numRef>
          </c:yVal>
          <c:smooth val="0"/>
          <c:extLst>
            <c:ext xmlns:c16="http://schemas.microsoft.com/office/drawing/2014/chart" uri="{C3380CC4-5D6E-409C-BE32-E72D297353CC}">
              <c16:uniqueId val="{00000002-EBE0-4051-9EF4-CDBECDED6A20}"/>
            </c:ext>
          </c:extLst>
        </c:ser>
        <c:dLbls>
          <c:dLblPos val="b"/>
          <c:showLegendKey val="0"/>
          <c:showVal val="1"/>
          <c:showCatName val="0"/>
          <c:showSerName val="0"/>
          <c:showPercent val="0"/>
          <c:showBubbleSize val="0"/>
        </c:dLbls>
        <c:axId val="591326976"/>
        <c:axId val="759962112"/>
      </c:scatterChart>
      <c:valAx>
        <c:axId val="591326976"/>
        <c:scaling>
          <c:orientation val="minMax"/>
          <c:max val="15"/>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de-DE"/>
          </a:p>
        </c:txPr>
        <c:crossAx val="759962112"/>
        <c:crosses val="autoZero"/>
        <c:crossBetween val="midCat"/>
        <c:majorUnit val="1"/>
      </c:valAx>
      <c:valAx>
        <c:axId val="759962112"/>
        <c:scaling>
          <c:orientation val="minMax"/>
          <c:max val="10"/>
          <c:min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de-DE" sz="1200">
                    <a:latin typeface="Arial Narrow" panose="020B0606020202030204" pitchFamily="34" charset="0"/>
                  </a:rPr>
                  <a:t>Stoßweite (cm)</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1326976"/>
        <c:crosses val="autoZero"/>
        <c:crossBetween val="midCat"/>
        <c:majorUnit val="0.30000000000000004"/>
      </c:valAx>
      <c:spPr>
        <a:noFill/>
        <a:ln>
          <a:noFill/>
        </a:ln>
        <a:effectLst/>
      </c:spPr>
    </c:plotArea>
    <c:legend>
      <c:legendPos val="r"/>
      <c:layout>
        <c:manualLayout>
          <c:xMode val="edge"/>
          <c:yMode val="edge"/>
          <c:x val="0.56465196236435355"/>
          <c:y val="0.55735417203831894"/>
          <c:w val="0.34957805712882378"/>
          <c:h val="0.283377298240742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de-DE"/>
              <a:t>Kugelstoß Schüler 1975/2005</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1862555348520364E-2"/>
          <c:y val="0.11824564863202475"/>
          <c:w val="0.864920358237663"/>
          <c:h val="0.74143535278126016"/>
        </c:manualLayout>
      </c:layout>
      <c:lineChart>
        <c:grouping val="standard"/>
        <c:varyColors val="0"/>
        <c:ser>
          <c:idx val="0"/>
          <c:order val="0"/>
          <c:tx>
            <c:strRef>
              <c:f>Kugel!$A$3</c:f>
              <c:strCache>
                <c:ptCount val="1"/>
                <c:pt idx="0">
                  <c:v>EPA1975</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Kugel!$B$2:$P$2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Kugel!$B$3:$P$3</c:f>
              <c:numCache>
                <c:formatCode>0.00</c:formatCode>
                <c:ptCount val="15"/>
                <c:pt idx="0">
                  <c:v>6.35</c:v>
                </c:pt>
                <c:pt idx="1">
                  <c:v>6.67</c:v>
                </c:pt>
                <c:pt idx="2">
                  <c:v>6.99</c:v>
                </c:pt>
                <c:pt idx="3">
                  <c:v>7.33</c:v>
                </c:pt>
                <c:pt idx="4">
                  <c:v>7.72</c:v>
                </c:pt>
                <c:pt idx="5">
                  <c:v>8.1300000000000008</c:v>
                </c:pt>
                <c:pt idx="6">
                  <c:v>8.5399999999999991</c:v>
                </c:pt>
                <c:pt idx="7">
                  <c:v>8.93</c:v>
                </c:pt>
                <c:pt idx="8">
                  <c:v>9.34</c:v>
                </c:pt>
                <c:pt idx="9">
                  <c:v>9.76</c:v>
                </c:pt>
                <c:pt idx="10">
                  <c:v>10.14</c:v>
                </c:pt>
                <c:pt idx="11">
                  <c:v>10.55</c:v>
                </c:pt>
                <c:pt idx="12">
                  <c:v>10.96</c:v>
                </c:pt>
                <c:pt idx="13">
                  <c:v>11.35</c:v>
                </c:pt>
                <c:pt idx="14">
                  <c:v>11.76</c:v>
                </c:pt>
              </c:numCache>
            </c:numRef>
          </c:val>
          <c:smooth val="0"/>
          <c:extLst>
            <c:ext xmlns:c16="http://schemas.microsoft.com/office/drawing/2014/chart" uri="{C3380CC4-5D6E-409C-BE32-E72D297353CC}">
              <c16:uniqueId val="{00000002-29C3-41DC-A160-720D0546E34B}"/>
            </c:ext>
          </c:extLst>
        </c:ser>
        <c:ser>
          <c:idx val="1"/>
          <c:order val="1"/>
          <c:tx>
            <c:strRef>
              <c:f>Kugel!$A$5</c:f>
              <c:strCache>
                <c:ptCount val="1"/>
                <c:pt idx="0">
                  <c:v>EPA2005BY</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Kugel!$B$2:$P$2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Kugel!$B$5:$P$5</c:f>
              <c:numCache>
                <c:formatCode>0.00</c:formatCode>
                <c:ptCount val="15"/>
                <c:pt idx="0">
                  <c:v>5.22</c:v>
                </c:pt>
                <c:pt idx="1">
                  <c:v>5.64</c:v>
                </c:pt>
                <c:pt idx="2">
                  <c:v>6.05</c:v>
                </c:pt>
                <c:pt idx="3">
                  <c:v>6.43</c:v>
                </c:pt>
                <c:pt idx="4">
                  <c:v>6.8</c:v>
                </c:pt>
                <c:pt idx="5">
                  <c:v>7.15</c:v>
                </c:pt>
                <c:pt idx="6">
                  <c:v>7.49</c:v>
                </c:pt>
                <c:pt idx="7">
                  <c:v>7.81</c:v>
                </c:pt>
                <c:pt idx="8">
                  <c:v>8.1199999999999992</c:v>
                </c:pt>
                <c:pt idx="9">
                  <c:v>8.42</c:v>
                </c:pt>
                <c:pt idx="10">
                  <c:v>8.6999999999999993</c:v>
                </c:pt>
                <c:pt idx="11">
                  <c:v>8.9700000000000006</c:v>
                </c:pt>
                <c:pt idx="12">
                  <c:v>9.23</c:v>
                </c:pt>
                <c:pt idx="13">
                  <c:v>9.48</c:v>
                </c:pt>
                <c:pt idx="14">
                  <c:v>9.7200000000000006</c:v>
                </c:pt>
              </c:numCache>
            </c:numRef>
          </c:val>
          <c:smooth val="0"/>
          <c:extLst>
            <c:ext xmlns:c16="http://schemas.microsoft.com/office/drawing/2014/chart" uri="{C3380CC4-5D6E-409C-BE32-E72D297353CC}">
              <c16:uniqueId val="{00000003-29C3-41DC-A160-720D0546E34B}"/>
            </c:ext>
          </c:extLst>
        </c:ser>
        <c:ser>
          <c:idx val="2"/>
          <c:order val="2"/>
          <c:tx>
            <c:strRef>
              <c:f>Kugel!$A$4</c:f>
              <c:strCache>
                <c:ptCount val="1"/>
                <c:pt idx="0">
                  <c:v>EPA1983</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Kugel!$B$4:$P$4</c:f>
              <c:numCache>
                <c:formatCode>0.00</c:formatCode>
                <c:ptCount val="15"/>
                <c:pt idx="0">
                  <c:v>6.35</c:v>
                </c:pt>
                <c:pt idx="1">
                  <c:v>6.75</c:v>
                </c:pt>
                <c:pt idx="2">
                  <c:v>7.15</c:v>
                </c:pt>
                <c:pt idx="3">
                  <c:v>7.55</c:v>
                </c:pt>
                <c:pt idx="4">
                  <c:v>7.95</c:v>
                </c:pt>
                <c:pt idx="5">
                  <c:v>8.3000000000000007</c:v>
                </c:pt>
                <c:pt idx="6">
                  <c:v>8.65</c:v>
                </c:pt>
                <c:pt idx="7">
                  <c:v>8.9499999999999993</c:v>
                </c:pt>
                <c:pt idx="8">
                  <c:v>9.25</c:v>
                </c:pt>
                <c:pt idx="9">
                  <c:v>9.5</c:v>
                </c:pt>
                <c:pt idx="10">
                  <c:v>9.75</c:v>
                </c:pt>
                <c:pt idx="11">
                  <c:v>9.9499999999999993</c:v>
                </c:pt>
                <c:pt idx="12">
                  <c:v>10.15</c:v>
                </c:pt>
                <c:pt idx="13">
                  <c:v>10.35</c:v>
                </c:pt>
                <c:pt idx="14">
                  <c:v>10.55</c:v>
                </c:pt>
              </c:numCache>
            </c:numRef>
          </c:val>
          <c:smooth val="0"/>
          <c:extLst>
            <c:ext xmlns:c16="http://schemas.microsoft.com/office/drawing/2014/chart" uri="{C3380CC4-5D6E-409C-BE32-E72D297353CC}">
              <c16:uniqueId val="{00000000-FC83-4014-A163-AE76A34A7717}"/>
            </c:ext>
          </c:extLst>
        </c:ser>
        <c:dLbls>
          <c:dLblPos val="b"/>
          <c:showLegendKey val="0"/>
          <c:showVal val="1"/>
          <c:showCatName val="0"/>
          <c:showSerName val="0"/>
          <c:showPercent val="0"/>
          <c:showBubbleSize val="0"/>
        </c:dLbls>
        <c:marker val="1"/>
        <c:smooth val="0"/>
        <c:axId val="591326976"/>
        <c:axId val="759962112"/>
      </c:lineChart>
      <c:catAx>
        <c:axId val="59132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de-DE"/>
          </a:p>
        </c:txPr>
        <c:crossAx val="759962112"/>
        <c:crosses val="autoZero"/>
        <c:auto val="1"/>
        <c:lblAlgn val="ctr"/>
        <c:lblOffset val="100"/>
        <c:noMultiLvlLbl val="1"/>
      </c:catAx>
      <c:valAx>
        <c:axId val="759962112"/>
        <c:scaling>
          <c:orientation val="minMax"/>
          <c:max val="12"/>
          <c:min val="5.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de-DE" sz="1200">
                    <a:latin typeface="Arial Narrow" panose="020B0606020202030204" pitchFamily="34" charset="0"/>
                  </a:rPr>
                  <a:t>Stoßweite (cm)</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1326976"/>
        <c:crosses val="autoZero"/>
        <c:crossBetween val="between"/>
        <c:majorUnit val="0.5"/>
      </c:valAx>
      <c:spPr>
        <a:noFill/>
        <a:ln>
          <a:noFill/>
        </a:ln>
        <a:effectLst/>
      </c:spPr>
    </c:plotArea>
    <c:legend>
      <c:legendPos val="r"/>
      <c:layout>
        <c:manualLayout>
          <c:xMode val="edge"/>
          <c:yMode val="edge"/>
          <c:x val="0.67162456044345797"/>
          <c:y val="0.56801374783429348"/>
          <c:w val="0.23880339281914084"/>
          <c:h val="0.247224838101267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Leichtathletik/100m Schüler</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'100m'!$B$2</c:f>
              <c:strCache>
                <c:ptCount val="1"/>
                <c:pt idx="0">
                  <c:v>EPA 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'100m'!$B$3:$B$17</c:f>
              <c:numCache>
                <c:formatCode>General</c:formatCode>
                <c:ptCount val="15"/>
                <c:pt idx="0">
                  <c:v>14.5</c:v>
                </c:pt>
                <c:pt idx="1">
                  <c:v>14.3</c:v>
                </c:pt>
                <c:pt idx="2">
                  <c:v>14.1</c:v>
                </c:pt>
                <c:pt idx="3">
                  <c:v>13.9</c:v>
                </c:pt>
                <c:pt idx="4">
                  <c:v>13.7</c:v>
                </c:pt>
                <c:pt idx="5">
                  <c:v>13.5</c:v>
                </c:pt>
                <c:pt idx="6">
                  <c:v>13.3</c:v>
                </c:pt>
                <c:pt idx="7">
                  <c:v>13.1</c:v>
                </c:pt>
                <c:pt idx="8">
                  <c:v>12.9</c:v>
                </c:pt>
                <c:pt idx="9">
                  <c:v>12.8</c:v>
                </c:pt>
                <c:pt idx="10">
                  <c:v>12.6</c:v>
                </c:pt>
                <c:pt idx="11">
                  <c:v>12.5</c:v>
                </c:pt>
                <c:pt idx="12">
                  <c:v>12.3</c:v>
                </c:pt>
                <c:pt idx="13">
                  <c:v>12.2</c:v>
                </c:pt>
                <c:pt idx="14">
                  <c:v>12</c:v>
                </c:pt>
              </c:numCache>
            </c:numRef>
          </c:val>
          <c:smooth val="0"/>
          <c:extLst>
            <c:ext xmlns:c16="http://schemas.microsoft.com/office/drawing/2014/chart" uri="{C3380CC4-5D6E-409C-BE32-E72D297353CC}">
              <c16:uniqueId val="{00000003-EB78-47BE-BBEB-7030278E9E62}"/>
            </c:ext>
          </c:extLst>
        </c:ser>
        <c:ser>
          <c:idx val="1"/>
          <c:order val="1"/>
          <c:tx>
            <c:strRef>
              <c:f>'100m'!$C$2</c:f>
              <c:strCache>
                <c:ptCount val="1"/>
                <c:pt idx="0">
                  <c:v>EPA 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'100m'!$C$3:$C$17</c:f>
              <c:numCache>
                <c:formatCode>General</c:formatCode>
                <c:ptCount val="15"/>
                <c:pt idx="0">
                  <c:v>13.9</c:v>
                </c:pt>
                <c:pt idx="1">
                  <c:v>13.7</c:v>
                </c:pt>
                <c:pt idx="2">
                  <c:v>13.5</c:v>
                </c:pt>
                <c:pt idx="3">
                  <c:v>13.3</c:v>
                </c:pt>
                <c:pt idx="4">
                  <c:v>13.1</c:v>
                </c:pt>
                <c:pt idx="5">
                  <c:v>12.9</c:v>
                </c:pt>
                <c:pt idx="6">
                  <c:v>12.7</c:v>
                </c:pt>
                <c:pt idx="7">
                  <c:v>12.5</c:v>
                </c:pt>
                <c:pt idx="8">
                  <c:v>12.4</c:v>
                </c:pt>
                <c:pt idx="9">
                  <c:v>12.3</c:v>
                </c:pt>
                <c:pt idx="10">
                  <c:v>12.2</c:v>
                </c:pt>
                <c:pt idx="11">
                  <c:v>12.1</c:v>
                </c:pt>
                <c:pt idx="12">
                  <c:v>12</c:v>
                </c:pt>
                <c:pt idx="13">
                  <c:v>11.9</c:v>
                </c:pt>
                <c:pt idx="14">
                  <c:v>11.8</c:v>
                </c:pt>
              </c:numCache>
            </c:numRef>
          </c:val>
          <c:smooth val="0"/>
          <c:extLst>
            <c:ext xmlns:c16="http://schemas.microsoft.com/office/drawing/2014/chart" uri="{C3380CC4-5D6E-409C-BE32-E72D297353CC}">
              <c16:uniqueId val="{00000004-EB78-47BE-BBEB-7030278E9E62}"/>
            </c:ext>
          </c:extLst>
        </c:ser>
        <c:ser>
          <c:idx val="2"/>
          <c:order val="2"/>
          <c:tx>
            <c:strRef>
              <c:f>'100m'!$F$2</c:f>
              <c:strCache>
                <c:ptCount val="1"/>
                <c:pt idx="0">
                  <c:v>EPA2005/RP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'100m'!$F$3:$F$17</c:f>
              <c:numCache>
                <c:formatCode>General</c:formatCode>
                <c:ptCount val="15"/>
                <c:pt idx="0">
                  <c:v>15.8</c:v>
                </c:pt>
                <c:pt idx="1">
                  <c:v>15.4</c:v>
                </c:pt>
                <c:pt idx="2">
                  <c:v>15</c:v>
                </c:pt>
                <c:pt idx="3">
                  <c:v>14.6</c:v>
                </c:pt>
                <c:pt idx="4">
                  <c:v>14.3</c:v>
                </c:pt>
                <c:pt idx="5">
                  <c:v>14</c:v>
                </c:pt>
                <c:pt idx="6">
                  <c:v>13.7</c:v>
                </c:pt>
                <c:pt idx="7">
                  <c:v>13.5</c:v>
                </c:pt>
                <c:pt idx="8">
                  <c:v>13.3</c:v>
                </c:pt>
                <c:pt idx="9">
                  <c:v>13.1</c:v>
                </c:pt>
                <c:pt idx="10">
                  <c:v>12.9</c:v>
                </c:pt>
                <c:pt idx="11">
                  <c:v>12.7</c:v>
                </c:pt>
                <c:pt idx="12">
                  <c:v>12.5</c:v>
                </c:pt>
                <c:pt idx="13">
                  <c:v>12.4</c:v>
                </c:pt>
                <c:pt idx="14">
                  <c:v>12.3</c:v>
                </c:pt>
              </c:numCache>
            </c:numRef>
          </c:val>
          <c:smooth val="0"/>
          <c:extLst>
            <c:ext xmlns:c16="http://schemas.microsoft.com/office/drawing/2014/chart" uri="{C3380CC4-5D6E-409C-BE32-E72D297353CC}">
              <c16:uniqueId val="{00000005-EB78-47BE-BBEB-7030278E9E62}"/>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16"/>
          <c:min val="1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0.5"/>
      </c:valAx>
      <c:spPr>
        <a:noFill/>
        <a:ln>
          <a:noFill/>
        </a:ln>
        <a:effectLst/>
      </c:spPr>
    </c:plotArea>
    <c:legend>
      <c:legendPos val="r"/>
      <c:layout>
        <c:manualLayout>
          <c:xMode val="edge"/>
          <c:yMode val="edge"/>
          <c:x val="0.75161709401709398"/>
          <c:y val="0.47688240740740739"/>
          <c:w val="0.20140094691740551"/>
          <c:h val="0.19843882764233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Kugelstoß EPA 1983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0268219597550305"/>
          <c:h val="0.72088764946048411"/>
        </c:manualLayout>
      </c:layout>
      <c:lineChart>
        <c:grouping val="standard"/>
        <c:varyColors val="0"/>
        <c:ser>
          <c:idx val="0"/>
          <c:order val="0"/>
          <c:tx>
            <c:strRef>
              <c:f>Kugel!$A$1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Kugel!$B$4:$P$4</c:f>
              <c:numCache>
                <c:formatCode>0.00</c:formatCode>
                <c:ptCount val="15"/>
                <c:pt idx="0">
                  <c:v>6.35</c:v>
                </c:pt>
                <c:pt idx="1">
                  <c:v>6.75</c:v>
                </c:pt>
                <c:pt idx="2">
                  <c:v>7.15</c:v>
                </c:pt>
                <c:pt idx="3">
                  <c:v>7.55</c:v>
                </c:pt>
                <c:pt idx="4">
                  <c:v>7.95</c:v>
                </c:pt>
                <c:pt idx="5">
                  <c:v>8.3000000000000007</c:v>
                </c:pt>
                <c:pt idx="6">
                  <c:v>8.65</c:v>
                </c:pt>
                <c:pt idx="7">
                  <c:v>8.9499999999999993</c:v>
                </c:pt>
                <c:pt idx="8">
                  <c:v>9.25</c:v>
                </c:pt>
                <c:pt idx="9">
                  <c:v>9.5</c:v>
                </c:pt>
                <c:pt idx="10">
                  <c:v>9.75</c:v>
                </c:pt>
                <c:pt idx="11">
                  <c:v>9.9499999999999993</c:v>
                </c:pt>
                <c:pt idx="12">
                  <c:v>10.15</c:v>
                </c:pt>
                <c:pt idx="13">
                  <c:v>10.35</c:v>
                </c:pt>
                <c:pt idx="14">
                  <c:v>10.55</c:v>
                </c:pt>
              </c:numCache>
            </c:numRef>
          </c:val>
          <c:smooth val="0"/>
          <c:extLst>
            <c:ext xmlns:c16="http://schemas.microsoft.com/office/drawing/2014/chart" uri="{C3380CC4-5D6E-409C-BE32-E72D297353CC}">
              <c16:uniqueId val="{00000000-4A24-4CA9-8243-3893B65C85D1}"/>
            </c:ext>
          </c:extLst>
        </c:ser>
        <c:ser>
          <c:idx val="1"/>
          <c:order val="1"/>
          <c:tx>
            <c:strRef>
              <c:f>Kugel!$A$8</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Kugel!$B$11:$P$11</c:f>
              <c:numCache>
                <c:formatCode>0.00</c:formatCode>
                <c:ptCount val="15"/>
                <c:pt idx="0">
                  <c:v>5.0999999999999996</c:v>
                </c:pt>
                <c:pt idx="1">
                  <c:v>5.5</c:v>
                </c:pt>
                <c:pt idx="2">
                  <c:v>5.85</c:v>
                </c:pt>
                <c:pt idx="3">
                  <c:v>6.2</c:v>
                </c:pt>
                <c:pt idx="4">
                  <c:v>6.55</c:v>
                </c:pt>
                <c:pt idx="5">
                  <c:v>6.85</c:v>
                </c:pt>
                <c:pt idx="6">
                  <c:v>7.15</c:v>
                </c:pt>
                <c:pt idx="7">
                  <c:v>7.4</c:v>
                </c:pt>
                <c:pt idx="8">
                  <c:v>7.65</c:v>
                </c:pt>
                <c:pt idx="9">
                  <c:v>7.85</c:v>
                </c:pt>
                <c:pt idx="10">
                  <c:v>8.0500000000000007</c:v>
                </c:pt>
                <c:pt idx="11">
                  <c:v>8.25</c:v>
                </c:pt>
                <c:pt idx="12">
                  <c:v>8.4499999999999993</c:v>
                </c:pt>
                <c:pt idx="13">
                  <c:v>8.6</c:v>
                </c:pt>
                <c:pt idx="14">
                  <c:v>8.75</c:v>
                </c:pt>
              </c:numCache>
            </c:numRef>
          </c:val>
          <c:smooth val="0"/>
          <c:extLst>
            <c:ext xmlns:c16="http://schemas.microsoft.com/office/drawing/2014/chart" uri="{C3380CC4-5D6E-409C-BE32-E72D297353CC}">
              <c16:uniqueId val="{00000001-4A24-4CA9-8243-3893B65C85D1}"/>
            </c:ext>
          </c:extLst>
        </c:ser>
        <c:dLbls>
          <c:showLegendKey val="0"/>
          <c:showVal val="0"/>
          <c:showCatName val="0"/>
          <c:showSerName val="0"/>
          <c:showPercent val="0"/>
          <c:showBubbleSize val="0"/>
        </c:dLbls>
        <c:marker val="1"/>
        <c:smooth val="0"/>
        <c:axId val="1913215152"/>
        <c:axId val="1911424464"/>
      </c:lineChart>
      <c:catAx>
        <c:axId val="1913215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24464"/>
        <c:crosses val="autoZero"/>
        <c:auto val="1"/>
        <c:lblAlgn val="ctr"/>
        <c:lblOffset val="100"/>
        <c:noMultiLvlLbl val="0"/>
      </c:catAx>
      <c:valAx>
        <c:axId val="1911424464"/>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3215152"/>
        <c:crosses val="autoZero"/>
        <c:crossBetween val="between"/>
      </c:valAx>
      <c:spPr>
        <a:solidFill>
          <a:schemeClr val="bg2"/>
        </a:solidFill>
        <a:ln>
          <a:noFill/>
        </a:ln>
        <a:effectLst/>
      </c:spPr>
    </c:plotArea>
    <c:legend>
      <c:legendPos val="r"/>
      <c:layout>
        <c:manualLayout>
          <c:xMode val="edge"/>
          <c:yMode val="edge"/>
          <c:x val="0.64494400699912513"/>
          <c:y val="0.72763815981335667"/>
          <c:w val="0.25505599300087489"/>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Kugelstoß EPA 1975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0268219597550305"/>
          <c:h val="0.72088764946048411"/>
        </c:manualLayout>
      </c:layout>
      <c:lineChart>
        <c:grouping val="standard"/>
        <c:varyColors val="0"/>
        <c:ser>
          <c:idx val="0"/>
          <c:order val="0"/>
          <c:tx>
            <c:strRef>
              <c:f>Kugel!$A$1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Kugel!$B$3:$P$3</c:f>
              <c:numCache>
                <c:formatCode>0.00</c:formatCode>
                <c:ptCount val="15"/>
                <c:pt idx="0">
                  <c:v>6.35</c:v>
                </c:pt>
                <c:pt idx="1">
                  <c:v>6.67</c:v>
                </c:pt>
                <c:pt idx="2">
                  <c:v>6.99</c:v>
                </c:pt>
                <c:pt idx="3">
                  <c:v>7.33</c:v>
                </c:pt>
                <c:pt idx="4">
                  <c:v>7.72</c:v>
                </c:pt>
                <c:pt idx="5">
                  <c:v>8.1300000000000008</c:v>
                </c:pt>
                <c:pt idx="6">
                  <c:v>8.5399999999999991</c:v>
                </c:pt>
                <c:pt idx="7">
                  <c:v>8.93</c:v>
                </c:pt>
                <c:pt idx="8">
                  <c:v>9.34</c:v>
                </c:pt>
                <c:pt idx="9">
                  <c:v>9.76</c:v>
                </c:pt>
                <c:pt idx="10">
                  <c:v>10.14</c:v>
                </c:pt>
                <c:pt idx="11">
                  <c:v>10.55</c:v>
                </c:pt>
                <c:pt idx="12">
                  <c:v>10.96</c:v>
                </c:pt>
                <c:pt idx="13">
                  <c:v>11.35</c:v>
                </c:pt>
                <c:pt idx="14">
                  <c:v>11.76</c:v>
                </c:pt>
              </c:numCache>
            </c:numRef>
          </c:val>
          <c:smooth val="0"/>
          <c:extLst>
            <c:ext xmlns:c16="http://schemas.microsoft.com/office/drawing/2014/chart" uri="{C3380CC4-5D6E-409C-BE32-E72D297353CC}">
              <c16:uniqueId val="{00000002-C4BB-4914-A939-29BFABA6DC5F}"/>
            </c:ext>
          </c:extLst>
        </c:ser>
        <c:ser>
          <c:idx val="1"/>
          <c:order val="1"/>
          <c:tx>
            <c:strRef>
              <c:f>Kugel!$A$8</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Kugel!$B$10:$P$10</c:f>
              <c:numCache>
                <c:formatCode>0.00</c:formatCode>
                <c:ptCount val="15"/>
                <c:pt idx="0">
                  <c:v>4.71</c:v>
                </c:pt>
                <c:pt idx="1">
                  <c:v>5.01</c:v>
                </c:pt>
                <c:pt idx="2">
                  <c:v>5.32</c:v>
                </c:pt>
                <c:pt idx="3">
                  <c:v>5.63</c:v>
                </c:pt>
                <c:pt idx="4">
                  <c:v>6</c:v>
                </c:pt>
                <c:pt idx="5">
                  <c:v>6.38</c:v>
                </c:pt>
                <c:pt idx="6">
                  <c:v>6.78</c:v>
                </c:pt>
                <c:pt idx="7">
                  <c:v>7.16</c:v>
                </c:pt>
                <c:pt idx="8">
                  <c:v>7.55</c:v>
                </c:pt>
                <c:pt idx="9">
                  <c:v>7.95</c:v>
                </c:pt>
                <c:pt idx="10">
                  <c:v>8.33</c:v>
                </c:pt>
                <c:pt idx="11">
                  <c:v>8.73</c:v>
                </c:pt>
                <c:pt idx="12">
                  <c:v>9.1300000000000008</c:v>
                </c:pt>
                <c:pt idx="13">
                  <c:v>9.51</c:v>
                </c:pt>
                <c:pt idx="14">
                  <c:v>9.91</c:v>
                </c:pt>
              </c:numCache>
            </c:numRef>
          </c:val>
          <c:smooth val="0"/>
          <c:extLst>
            <c:ext xmlns:c16="http://schemas.microsoft.com/office/drawing/2014/chart" uri="{C3380CC4-5D6E-409C-BE32-E72D297353CC}">
              <c16:uniqueId val="{00000003-C4BB-4914-A939-29BFABA6DC5F}"/>
            </c:ext>
          </c:extLst>
        </c:ser>
        <c:dLbls>
          <c:showLegendKey val="0"/>
          <c:showVal val="0"/>
          <c:showCatName val="0"/>
          <c:showSerName val="0"/>
          <c:showPercent val="0"/>
          <c:showBubbleSize val="0"/>
        </c:dLbls>
        <c:marker val="1"/>
        <c:smooth val="0"/>
        <c:axId val="1913215152"/>
        <c:axId val="1911424464"/>
      </c:lineChart>
      <c:catAx>
        <c:axId val="1913215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24464"/>
        <c:crosses val="autoZero"/>
        <c:auto val="1"/>
        <c:lblAlgn val="ctr"/>
        <c:lblOffset val="100"/>
        <c:noMultiLvlLbl val="0"/>
      </c:catAx>
      <c:valAx>
        <c:axId val="1911424464"/>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3215152"/>
        <c:crosses val="autoZero"/>
        <c:crossBetween val="between"/>
      </c:valAx>
      <c:spPr>
        <a:solidFill>
          <a:schemeClr val="bg2"/>
        </a:solidFill>
        <a:ln>
          <a:noFill/>
        </a:ln>
        <a:effectLst/>
      </c:spPr>
    </c:plotArea>
    <c:legend>
      <c:legendPos val="r"/>
      <c:layout>
        <c:manualLayout>
          <c:xMode val="edge"/>
          <c:yMode val="edge"/>
          <c:x val="0.64494400699912513"/>
          <c:y val="0.72763815981335667"/>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Kugelstoß EPA 2005(BY)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0268219597550305"/>
          <c:h val="0.72088764946048411"/>
        </c:manualLayout>
      </c:layout>
      <c:lineChart>
        <c:grouping val="standard"/>
        <c:varyColors val="0"/>
        <c:ser>
          <c:idx val="0"/>
          <c:order val="0"/>
          <c:tx>
            <c:strRef>
              <c:f>Kugel!$A$1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Kugel!$B$5:$P$5</c:f>
              <c:numCache>
                <c:formatCode>0.00</c:formatCode>
                <c:ptCount val="15"/>
                <c:pt idx="0">
                  <c:v>5.22</c:v>
                </c:pt>
                <c:pt idx="1">
                  <c:v>5.64</c:v>
                </c:pt>
                <c:pt idx="2">
                  <c:v>6.05</c:v>
                </c:pt>
                <c:pt idx="3">
                  <c:v>6.43</c:v>
                </c:pt>
                <c:pt idx="4">
                  <c:v>6.8</c:v>
                </c:pt>
                <c:pt idx="5">
                  <c:v>7.15</c:v>
                </c:pt>
                <c:pt idx="6">
                  <c:v>7.49</c:v>
                </c:pt>
                <c:pt idx="7">
                  <c:v>7.81</c:v>
                </c:pt>
                <c:pt idx="8">
                  <c:v>8.1199999999999992</c:v>
                </c:pt>
                <c:pt idx="9">
                  <c:v>8.42</c:v>
                </c:pt>
                <c:pt idx="10">
                  <c:v>8.6999999999999993</c:v>
                </c:pt>
                <c:pt idx="11">
                  <c:v>8.9700000000000006</c:v>
                </c:pt>
                <c:pt idx="12">
                  <c:v>9.23</c:v>
                </c:pt>
                <c:pt idx="13">
                  <c:v>9.48</c:v>
                </c:pt>
                <c:pt idx="14">
                  <c:v>9.7200000000000006</c:v>
                </c:pt>
              </c:numCache>
            </c:numRef>
          </c:val>
          <c:smooth val="0"/>
          <c:extLst>
            <c:ext xmlns:c16="http://schemas.microsoft.com/office/drawing/2014/chart" uri="{C3380CC4-5D6E-409C-BE32-E72D297353CC}">
              <c16:uniqueId val="{00000002-33AD-4247-A03E-C091F598A0BE}"/>
            </c:ext>
          </c:extLst>
        </c:ser>
        <c:ser>
          <c:idx val="1"/>
          <c:order val="1"/>
          <c:tx>
            <c:strRef>
              <c:f>Kugel!$A$8</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Kugel!$B$12:$P$12</c:f>
              <c:numCache>
                <c:formatCode>0.00</c:formatCode>
                <c:ptCount val="15"/>
                <c:pt idx="0">
                  <c:v>4.88</c:v>
                </c:pt>
                <c:pt idx="1">
                  <c:v>5.24</c:v>
                </c:pt>
                <c:pt idx="2">
                  <c:v>5.58</c:v>
                </c:pt>
                <c:pt idx="3">
                  <c:v>5.89</c:v>
                </c:pt>
                <c:pt idx="4">
                  <c:v>6.19</c:v>
                </c:pt>
                <c:pt idx="5">
                  <c:v>6.47</c:v>
                </c:pt>
                <c:pt idx="6">
                  <c:v>6.73</c:v>
                </c:pt>
                <c:pt idx="7">
                  <c:v>6.98</c:v>
                </c:pt>
                <c:pt idx="8">
                  <c:v>7.21</c:v>
                </c:pt>
                <c:pt idx="9">
                  <c:v>7.43</c:v>
                </c:pt>
                <c:pt idx="10">
                  <c:v>7.64</c:v>
                </c:pt>
                <c:pt idx="11">
                  <c:v>7.83</c:v>
                </c:pt>
                <c:pt idx="12">
                  <c:v>8.02</c:v>
                </c:pt>
                <c:pt idx="13">
                  <c:v>8.19</c:v>
                </c:pt>
                <c:pt idx="14">
                  <c:v>8.35</c:v>
                </c:pt>
              </c:numCache>
            </c:numRef>
          </c:val>
          <c:smooth val="0"/>
          <c:extLst>
            <c:ext xmlns:c16="http://schemas.microsoft.com/office/drawing/2014/chart" uri="{C3380CC4-5D6E-409C-BE32-E72D297353CC}">
              <c16:uniqueId val="{00000003-33AD-4247-A03E-C091F598A0BE}"/>
            </c:ext>
          </c:extLst>
        </c:ser>
        <c:dLbls>
          <c:showLegendKey val="0"/>
          <c:showVal val="0"/>
          <c:showCatName val="0"/>
          <c:showSerName val="0"/>
          <c:showPercent val="0"/>
          <c:showBubbleSize val="0"/>
        </c:dLbls>
        <c:marker val="1"/>
        <c:smooth val="0"/>
        <c:axId val="1913215152"/>
        <c:axId val="1911424464"/>
      </c:lineChart>
      <c:catAx>
        <c:axId val="1913215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1424464"/>
        <c:crosses val="autoZero"/>
        <c:auto val="1"/>
        <c:lblAlgn val="ctr"/>
        <c:lblOffset val="100"/>
        <c:noMultiLvlLbl val="0"/>
      </c:catAx>
      <c:valAx>
        <c:axId val="1911424464"/>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3215152"/>
        <c:crosses val="autoZero"/>
        <c:crossBetween val="between"/>
      </c:valAx>
      <c:spPr>
        <a:solidFill>
          <a:schemeClr val="bg2"/>
        </a:solidFill>
        <a:ln>
          <a:noFill/>
        </a:ln>
        <a:effectLst/>
      </c:spPr>
    </c:plotArea>
    <c:legend>
      <c:legendPos val="r"/>
      <c:layout>
        <c:manualLayout>
          <c:xMode val="edge"/>
          <c:yMode val="edge"/>
          <c:x val="0.64494400699912513"/>
          <c:y val="0.72763815981335667"/>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a:t>
            </a:r>
            <a:r>
              <a:rPr lang="de-DE" b="1" baseline="0">
                <a:latin typeface="Arial Narrow" panose="020B0606020202030204" pitchFamily="34" charset="0"/>
              </a:rPr>
              <a:t> Prüfungsanforderungen KMK</a:t>
            </a:r>
          </a:p>
          <a:p>
            <a:pPr algn="l">
              <a:defRPr/>
            </a:pPr>
            <a:r>
              <a:rPr lang="de-DE" sz="1200" b="1" baseline="0">
                <a:latin typeface="Arial Narrow" panose="020B0606020202030204" pitchFamily="34" charset="0"/>
              </a:rPr>
              <a:t>Leichtathletik Diskus Schüler</a:t>
            </a:r>
            <a:endParaRPr lang="de-DE" sz="1200" b="1">
              <a:latin typeface="Arial Narrow" panose="020B0606020202030204" pitchFamily="34" charset="0"/>
            </a:endParaRPr>
          </a:p>
        </c:rich>
      </c:tx>
      <c:layout>
        <c:manualLayout>
          <c:xMode val="edge"/>
          <c:yMode val="edge"/>
          <c:x val="1.0124890638670166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437270341207349"/>
          <c:y val="0.17171296296296296"/>
          <c:w val="0.7609464129483815"/>
          <c:h val="0.65607283464566923"/>
        </c:manualLayout>
      </c:layout>
      <c:lineChart>
        <c:grouping val="standard"/>
        <c:varyColors val="0"/>
        <c:ser>
          <c:idx val="0"/>
          <c:order val="0"/>
          <c:tx>
            <c:strRef>
              <c:f>Diskus!$A$3</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Diskus!$B$2:$P$2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Diskus!$B$3:$P$3</c:f>
              <c:numCache>
                <c:formatCode>0.00</c:formatCode>
                <c:ptCount val="15"/>
                <c:pt idx="0">
                  <c:v>17.89</c:v>
                </c:pt>
                <c:pt idx="1">
                  <c:v>18.89</c:v>
                </c:pt>
                <c:pt idx="2">
                  <c:v>19.920000000000002</c:v>
                </c:pt>
                <c:pt idx="3">
                  <c:v>20.96</c:v>
                </c:pt>
                <c:pt idx="4">
                  <c:v>22.2</c:v>
                </c:pt>
                <c:pt idx="5">
                  <c:v>23.45</c:v>
                </c:pt>
                <c:pt idx="6">
                  <c:v>24.75</c:v>
                </c:pt>
                <c:pt idx="7">
                  <c:v>26</c:v>
                </c:pt>
                <c:pt idx="8">
                  <c:v>27.29</c:v>
                </c:pt>
                <c:pt idx="9">
                  <c:v>28.59</c:v>
                </c:pt>
                <c:pt idx="10">
                  <c:v>29.85</c:v>
                </c:pt>
                <c:pt idx="11">
                  <c:v>31.14</c:v>
                </c:pt>
                <c:pt idx="12">
                  <c:v>32.450000000000003</c:v>
                </c:pt>
                <c:pt idx="13">
                  <c:v>33.700000000000003</c:v>
                </c:pt>
                <c:pt idx="14" formatCode="General">
                  <c:v>34.950000000000003</c:v>
                </c:pt>
              </c:numCache>
            </c:numRef>
          </c:val>
          <c:smooth val="0"/>
          <c:extLst>
            <c:ext xmlns:c16="http://schemas.microsoft.com/office/drawing/2014/chart" uri="{C3380CC4-5D6E-409C-BE32-E72D297353CC}">
              <c16:uniqueId val="{00000003-59F1-4B70-BAEF-B1E894039EC6}"/>
            </c:ext>
          </c:extLst>
        </c:ser>
        <c:ser>
          <c:idx val="1"/>
          <c:order val="1"/>
          <c:tx>
            <c:strRef>
              <c:f>Diskus!$A$4</c:f>
              <c:strCache>
                <c:ptCount val="1"/>
                <c:pt idx="0">
                  <c:v>EPA1983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Diskus!$B$2:$P$2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Diskus!$B$4:$P$4</c:f>
              <c:numCache>
                <c:formatCode>0.00</c:formatCode>
                <c:ptCount val="15"/>
                <c:pt idx="0">
                  <c:v>16.3</c:v>
                </c:pt>
                <c:pt idx="1">
                  <c:v>17.8</c:v>
                </c:pt>
                <c:pt idx="2">
                  <c:v>19.2</c:v>
                </c:pt>
                <c:pt idx="3">
                  <c:v>20.6</c:v>
                </c:pt>
                <c:pt idx="4">
                  <c:v>22</c:v>
                </c:pt>
                <c:pt idx="5">
                  <c:v>23.3</c:v>
                </c:pt>
                <c:pt idx="6">
                  <c:v>24.5</c:v>
                </c:pt>
                <c:pt idx="7">
                  <c:v>25.6</c:v>
                </c:pt>
                <c:pt idx="8">
                  <c:v>26.6</c:v>
                </c:pt>
                <c:pt idx="9">
                  <c:v>27.5</c:v>
                </c:pt>
                <c:pt idx="10">
                  <c:v>28.3</c:v>
                </c:pt>
                <c:pt idx="11">
                  <c:v>29.1</c:v>
                </c:pt>
                <c:pt idx="12">
                  <c:v>29.8</c:v>
                </c:pt>
                <c:pt idx="13">
                  <c:v>30.5</c:v>
                </c:pt>
                <c:pt idx="14">
                  <c:v>31.1</c:v>
                </c:pt>
              </c:numCache>
            </c:numRef>
          </c:val>
          <c:smooth val="0"/>
          <c:extLst>
            <c:ext xmlns:c16="http://schemas.microsoft.com/office/drawing/2014/chart" uri="{C3380CC4-5D6E-409C-BE32-E72D297353CC}">
              <c16:uniqueId val="{00000004-59F1-4B70-BAEF-B1E894039EC6}"/>
            </c:ext>
          </c:extLst>
        </c:ser>
        <c:ser>
          <c:idx val="3"/>
          <c:order val="2"/>
          <c:tx>
            <c:strRef>
              <c:f>Diskus!$A$5</c:f>
              <c:strCache>
                <c:ptCount val="1"/>
                <c:pt idx="0">
                  <c:v>EPA2005/HH RP</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Diskus!$B$2:$P$2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Diskus!$B$5:$P$5</c:f>
              <c:numCache>
                <c:formatCode>0.00</c:formatCode>
                <c:ptCount val="15"/>
                <c:pt idx="0">
                  <c:v>12.75</c:v>
                </c:pt>
                <c:pt idx="1">
                  <c:v>14.7</c:v>
                </c:pt>
                <c:pt idx="2">
                  <c:v>16.420000000000002</c:v>
                </c:pt>
                <c:pt idx="3">
                  <c:v>17.96</c:v>
                </c:pt>
                <c:pt idx="4">
                  <c:v>19.34</c:v>
                </c:pt>
                <c:pt idx="5">
                  <c:v>20.59</c:v>
                </c:pt>
                <c:pt idx="6">
                  <c:v>21.72</c:v>
                </c:pt>
                <c:pt idx="7">
                  <c:v>22.75</c:v>
                </c:pt>
                <c:pt idx="8">
                  <c:v>23.69</c:v>
                </c:pt>
                <c:pt idx="9">
                  <c:v>24.56</c:v>
                </c:pt>
                <c:pt idx="10">
                  <c:v>25.35</c:v>
                </c:pt>
                <c:pt idx="11">
                  <c:v>26.09</c:v>
                </c:pt>
                <c:pt idx="12">
                  <c:v>26.77</c:v>
                </c:pt>
                <c:pt idx="13">
                  <c:v>27.41</c:v>
                </c:pt>
                <c:pt idx="14">
                  <c:v>28</c:v>
                </c:pt>
              </c:numCache>
            </c:numRef>
          </c:val>
          <c:smooth val="0"/>
          <c:extLst>
            <c:ext xmlns:c16="http://schemas.microsoft.com/office/drawing/2014/chart" uri="{C3380CC4-5D6E-409C-BE32-E72D297353CC}">
              <c16:uniqueId val="{00000006-59F1-4B70-BAEF-B1E894039EC6}"/>
            </c:ext>
          </c:extLst>
        </c:ser>
        <c:dLbls>
          <c:showLegendKey val="0"/>
          <c:showVal val="0"/>
          <c:showCatName val="0"/>
          <c:showSerName val="0"/>
          <c:showPercent val="0"/>
          <c:showBubbleSize val="0"/>
        </c:dLbls>
        <c:marker val="1"/>
        <c:smooth val="0"/>
        <c:axId val="1260807999"/>
        <c:axId val="1259166175"/>
      </c:lineChart>
      <c:catAx>
        <c:axId val="1260807999"/>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59166175"/>
        <c:crosses val="autoZero"/>
        <c:auto val="1"/>
        <c:lblAlgn val="ctr"/>
        <c:lblOffset val="100"/>
        <c:noMultiLvlLbl val="0"/>
      </c:catAx>
      <c:valAx>
        <c:axId val="1259166175"/>
        <c:scaling>
          <c:orientation val="minMax"/>
          <c:max val="34.949999999999996"/>
          <c:min val="12.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60807999"/>
        <c:crosses val="autoZero"/>
        <c:crossBetween val="between"/>
        <c:majorUnit val="2"/>
      </c:valAx>
      <c:spPr>
        <a:noFill/>
        <a:ln>
          <a:noFill/>
        </a:ln>
        <a:effectLst/>
      </c:spPr>
    </c:plotArea>
    <c:legend>
      <c:legendPos val="r"/>
      <c:layout>
        <c:manualLayout>
          <c:xMode val="edge"/>
          <c:yMode val="edge"/>
          <c:x val="0.70792016860325668"/>
          <c:y val="0.50801983085447655"/>
          <c:w val="0.29207983139674326"/>
          <c:h val="0.19843888888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a:t>
            </a:r>
            <a:r>
              <a:rPr lang="de-DE" b="1" baseline="0">
                <a:latin typeface="Arial Narrow" panose="020B0606020202030204" pitchFamily="34" charset="0"/>
              </a:rPr>
              <a:t> Prüfungsanforderungen</a:t>
            </a:r>
          </a:p>
          <a:p>
            <a:pPr algn="l">
              <a:defRPr/>
            </a:pPr>
            <a:r>
              <a:rPr lang="de-DE" sz="1200" b="1" baseline="0">
                <a:latin typeface="Arial Narrow" panose="020B0606020202030204" pitchFamily="34" charset="0"/>
              </a:rPr>
              <a:t>Leichtathletik Kugelstoß Schülerinnen</a:t>
            </a:r>
            <a:endParaRPr lang="de-DE" sz="1200" b="1">
              <a:latin typeface="Arial Narrow" panose="020B0606020202030204" pitchFamily="34" charset="0"/>
            </a:endParaRPr>
          </a:p>
        </c:rich>
      </c:tx>
      <c:layout>
        <c:manualLayout>
          <c:xMode val="edge"/>
          <c:yMode val="edge"/>
          <c:x val="1.0124890638670166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437270341207349"/>
          <c:y val="0.17171296296296296"/>
          <c:w val="0.7609464129483815"/>
          <c:h val="0.65607283464566923"/>
        </c:manualLayout>
      </c:layout>
      <c:lineChart>
        <c:grouping val="standard"/>
        <c:varyColors val="0"/>
        <c:ser>
          <c:idx val="0"/>
          <c:order val="0"/>
          <c:tx>
            <c:strRef>
              <c:f>Diskus!$A$10</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Diskus!$B$9:$P$9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Diskus!$B$10:$P$10</c:f>
              <c:numCache>
                <c:formatCode>0.00</c:formatCode>
                <c:ptCount val="15"/>
                <c:pt idx="0">
                  <c:v>14.28</c:v>
                </c:pt>
                <c:pt idx="1">
                  <c:v>15.28</c:v>
                </c:pt>
                <c:pt idx="2">
                  <c:v>16.3</c:v>
                </c:pt>
                <c:pt idx="3">
                  <c:v>17.36</c:v>
                </c:pt>
                <c:pt idx="4">
                  <c:v>18.600000000000001</c:v>
                </c:pt>
                <c:pt idx="5">
                  <c:v>19.899999999999999</c:v>
                </c:pt>
                <c:pt idx="6">
                  <c:v>21.22</c:v>
                </c:pt>
                <c:pt idx="7">
                  <c:v>22.52</c:v>
                </c:pt>
                <c:pt idx="8">
                  <c:v>23.84</c:v>
                </c:pt>
                <c:pt idx="9">
                  <c:v>25.2</c:v>
                </c:pt>
                <c:pt idx="10">
                  <c:v>26.52</c:v>
                </c:pt>
                <c:pt idx="11">
                  <c:v>27.86</c:v>
                </c:pt>
                <c:pt idx="12">
                  <c:v>29.24</c:v>
                </c:pt>
                <c:pt idx="13">
                  <c:v>30.56</c:v>
                </c:pt>
                <c:pt idx="14">
                  <c:v>31.9</c:v>
                </c:pt>
              </c:numCache>
            </c:numRef>
          </c:val>
          <c:smooth val="0"/>
          <c:extLst>
            <c:ext xmlns:c16="http://schemas.microsoft.com/office/drawing/2014/chart" uri="{C3380CC4-5D6E-409C-BE32-E72D297353CC}">
              <c16:uniqueId val="{00000003-28F7-4794-B23F-3CE36ED4A49F}"/>
            </c:ext>
          </c:extLst>
        </c:ser>
        <c:ser>
          <c:idx val="1"/>
          <c:order val="1"/>
          <c:tx>
            <c:strRef>
              <c:f>Diskus!$A$11</c:f>
              <c:strCache>
                <c:ptCount val="1"/>
                <c:pt idx="0">
                  <c:v>EPA1983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Diskus!$B$9:$P$9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Diskus!$B$11:$P$11</c:f>
              <c:numCache>
                <c:formatCode>0.00</c:formatCode>
                <c:ptCount val="15"/>
                <c:pt idx="0">
                  <c:v>17.5</c:v>
                </c:pt>
                <c:pt idx="1">
                  <c:v>18.5</c:v>
                </c:pt>
                <c:pt idx="2">
                  <c:v>19.5</c:v>
                </c:pt>
                <c:pt idx="3">
                  <c:v>20.5</c:v>
                </c:pt>
                <c:pt idx="4">
                  <c:v>21.5</c:v>
                </c:pt>
                <c:pt idx="5">
                  <c:v>22.4</c:v>
                </c:pt>
                <c:pt idx="6">
                  <c:v>23.2</c:v>
                </c:pt>
                <c:pt idx="7">
                  <c:v>24</c:v>
                </c:pt>
                <c:pt idx="8">
                  <c:v>24.7</c:v>
                </c:pt>
                <c:pt idx="9">
                  <c:v>25.3</c:v>
                </c:pt>
                <c:pt idx="10">
                  <c:v>25.9</c:v>
                </c:pt>
                <c:pt idx="11">
                  <c:v>26.4</c:v>
                </c:pt>
                <c:pt idx="12">
                  <c:v>26.9</c:v>
                </c:pt>
                <c:pt idx="13">
                  <c:v>27.4</c:v>
                </c:pt>
                <c:pt idx="14">
                  <c:v>27.9</c:v>
                </c:pt>
              </c:numCache>
            </c:numRef>
          </c:val>
          <c:smooth val="0"/>
          <c:extLst>
            <c:ext xmlns:c16="http://schemas.microsoft.com/office/drawing/2014/chart" uri="{C3380CC4-5D6E-409C-BE32-E72D297353CC}">
              <c16:uniqueId val="{00000004-28F7-4794-B23F-3CE36ED4A49F}"/>
            </c:ext>
          </c:extLst>
        </c:ser>
        <c:ser>
          <c:idx val="2"/>
          <c:order val="2"/>
          <c:tx>
            <c:strRef>
              <c:f>Diskus!$A$12</c:f>
              <c:strCache>
                <c:ptCount val="1"/>
                <c:pt idx="0">
                  <c:v>EPA2005/HH/RP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Diskus!$B$12:$P$12</c:f>
              <c:numCache>
                <c:formatCode>0.00</c:formatCode>
                <c:ptCount val="15"/>
                <c:pt idx="0">
                  <c:v>10</c:v>
                </c:pt>
                <c:pt idx="1">
                  <c:v>11.36</c:v>
                </c:pt>
                <c:pt idx="2">
                  <c:v>12.63</c:v>
                </c:pt>
                <c:pt idx="3">
                  <c:v>13.83</c:v>
                </c:pt>
                <c:pt idx="4">
                  <c:v>14.97</c:v>
                </c:pt>
                <c:pt idx="5">
                  <c:v>16.03</c:v>
                </c:pt>
                <c:pt idx="6">
                  <c:v>17.04</c:v>
                </c:pt>
                <c:pt idx="7">
                  <c:v>18</c:v>
                </c:pt>
                <c:pt idx="8">
                  <c:v>18.91</c:v>
                </c:pt>
                <c:pt idx="9">
                  <c:v>19.77</c:v>
                </c:pt>
                <c:pt idx="10">
                  <c:v>20.59</c:v>
                </c:pt>
                <c:pt idx="11">
                  <c:v>21.37</c:v>
                </c:pt>
                <c:pt idx="12">
                  <c:v>22.11</c:v>
                </c:pt>
                <c:pt idx="13">
                  <c:v>22.82</c:v>
                </c:pt>
                <c:pt idx="14">
                  <c:v>23.4</c:v>
                </c:pt>
              </c:numCache>
            </c:numRef>
          </c:val>
          <c:smooth val="0"/>
          <c:extLst>
            <c:ext xmlns:c16="http://schemas.microsoft.com/office/drawing/2014/chart" uri="{C3380CC4-5D6E-409C-BE32-E72D297353CC}">
              <c16:uniqueId val="{00000000-9D89-49F8-9088-C3029E7071CA}"/>
            </c:ext>
          </c:extLst>
        </c:ser>
        <c:dLbls>
          <c:showLegendKey val="0"/>
          <c:showVal val="0"/>
          <c:showCatName val="0"/>
          <c:showSerName val="0"/>
          <c:showPercent val="0"/>
          <c:showBubbleSize val="0"/>
        </c:dLbls>
        <c:marker val="1"/>
        <c:smooth val="0"/>
        <c:axId val="1260807999"/>
        <c:axId val="1259166175"/>
      </c:lineChart>
      <c:catAx>
        <c:axId val="1260807999"/>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59166175"/>
        <c:crosses val="autoZero"/>
        <c:auto val="1"/>
        <c:lblAlgn val="ctr"/>
        <c:lblOffset val="100"/>
        <c:noMultiLvlLbl val="0"/>
      </c:catAx>
      <c:valAx>
        <c:axId val="1259166175"/>
        <c:scaling>
          <c:orientation val="minMax"/>
          <c:max val="31.9"/>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60807999"/>
        <c:crosses val="autoZero"/>
        <c:crossBetween val="between"/>
        <c:majorUnit val="2"/>
      </c:valAx>
      <c:spPr>
        <a:noFill/>
        <a:ln>
          <a:noFill/>
        </a:ln>
        <a:effectLst/>
      </c:spPr>
    </c:plotArea>
    <c:legend>
      <c:legendPos val="r"/>
      <c:layout>
        <c:manualLayout>
          <c:xMode val="edge"/>
          <c:yMode val="edge"/>
          <c:x val="0.62105336211427664"/>
          <c:y val="0.60290011952281064"/>
          <c:w val="0.23380250353383036"/>
          <c:h val="0.193323861714363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Diskus EPA 1983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4679352580927392"/>
          <c:h val="0.72088764946048411"/>
        </c:manualLayout>
      </c:layout>
      <c:lineChart>
        <c:grouping val="standard"/>
        <c:varyColors val="0"/>
        <c:ser>
          <c:idx val="0"/>
          <c:order val="0"/>
          <c:tx>
            <c:strRef>
              <c:f>Diskus!$A$1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Diskus!$B$4:$P$4</c:f>
              <c:numCache>
                <c:formatCode>0.00</c:formatCode>
                <c:ptCount val="15"/>
                <c:pt idx="0">
                  <c:v>16.3</c:v>
                </c:pt>
                <c:pt idx="1">
                  <c:v>17.8</c:v>
                </c:pt>
                <c:pt idx="2">
                  <c:v>19.2</c:v>
                </c:pt>
                <c:pt idx="3">
                  <c:v>20.6</c:v>
                </c:pt>
                <c:pt idx="4">
                  <c:v>22</c:v>
                </c:pt>
                <c:pt idx="5">
                  <c:v>23.3</c:v>
                </c:pt>
                <c:pt idx="6">
                  <c:v>24.5</c:v>
                </c:pt>
                <c:pt idx="7">
                  <c:v>25.6</c:v>
                </c:pt>
                <c:pt idx="8">
                  <c:v>26.6</c:v>
                </c:pt>
                <c:pt idx="9">
                  <c:v>27.5</c:v>
                </c:pt>
                <c:pt idx="10">
                  <c:v>28.3</c:v>
                </c:pt>
                <c:pt idx="11">
                  <c:v>29.1</c:v>
                </c:pt>
                <c:pt idx="12">
                  <c:v>29.8</c:v>
                </c:pt>
                <c:pt idx="13">
                  <c:v>30.5</c:v>
                </c:pt>
                <c:pt idx="14">
                  <c:v>31.1</c:v>
                </c:pt>
              </c:numCache>
            </c:numRef>
          </c:val>
          <c:smooth val="0"/>
          <c:extLst>
            <c:ext xmlns:c16="http://schemas.microsoft.com/office/drawing/2014/chart" uri="{C3380CC4-5D6E-409C-BE32-E72D297353CC}">
              <c16:uniqueId val="{00000000-F1F5-42FA-BAE7-6A98D3CE411F}"/>
            </c:ext>
          </c:extLst>
        </c:ser>
        <c:ser>
          <c:idx val="1"/>
          <c:order val="1"/>
          <c:tx>
            <c:strRef>
              <c:f>Diskus!$A$8</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Diskus!$B$11:$P$11</c:f>
              <c:numCache>
                <c:formatCode>0.00</c:formatCode>
                <c:ptCount val="15"/>
                <c:pt idx="0">
                  <c:v>17.5</c:v>
                </c:pt>
                <c:pt idx="1">
                  <c:v>18.5</c:v>
                </c:pt>
                <c:pt idx="2">
                  <c:v>19.5</c:v>
                </c:pt>
                <c:pt idx="3">
                  <c:v>20.5</c:v>
                </c:pt>
                <c:pt idx="4">
                  <c:v>21.5</c:v>
                </c:pt>
                <c:pt idx="5">
                  <c:v>22.4</c:v>
                </c:pt>
                <c:pt idx="6">
                  <c:v>23.2</c:v>
                </c:pt>
                <c:pt idx="7">
                  <c:v>24</c:v>
                </c:pt>
                <c:pt idx="8">
                  <c:v>24.7</c:v>
                </c:pt>
                <c:pt idx="9">
                  <c:v>25.3</c:v>
                </c:pt>
                <c:pt idx="10">
                  <c:v>25.9</c:v>
                </c:pt>
                <c:pt idx="11">
                  <c:v>26.4</c:v>
                </c:pt>
                <c:pt idx="12">
                  <c:v>26.9</c:v>
                </c:pt>
                <c:pt idx="13">
                  <c:v>27.4</c:v>
                </c:pt>
                <c:pt idx="14">
                  <c:v>27.9</c:v>
                </c:pt>
              </c:numCache>
            </c:numRef>
          </c:val>
          <c:smooth val="0"/>
          <c:extLst>
            <c:ext xmlns:c16="http://schemas.microsoft.com/office/drawing/2014/chart" uri="{C3380CC4-5D6E-409C-BE32-E72D297353CC}">
              <c16:uniqueId val="{00000001-F1F5-42FA-BAE7-6A98D3CE411F}"/>
            </c:ext>
          </c:extLst>
        </c:ser>
        <c:dLbls>
          <c:showLegendKey val="0"/>
          <c:showVal val="0"/>
          <c:showCatName val="0"/>
          <c:showSerName val="0"/>
          <c:showPercent val="0"/>
          <c:showBubbleSize val="0"/>
        </c:dLbls>
        <c:marker val="1"/>
        <c:smooth val="0"/>
        <c:axId val="1901366560"/>
        <c:axId val="1876121776"/>
      </c:lineChart>
      <c:catAx>
        <c:axId val="19013665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21776"/>
        <c:crosses val="autoZero"/>
        <c:auto val="1"/>
        <c:lblAlgn val="ctr"/>
        <c:lblOffset val="100"/>
        <c:noMultiLvlLbl val="0"/>
      </c:catAx>
      <c:valAx>
        <c:axId val="1876121776"/>
        <c:scaling>
          <c:orientation val="minMax"/>
          <c:max val="38"/>
          <c:min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01366560"/>
        <c:crosses val="autoZero"/>
        <c:crossBetween val="between"/>
      </c:valAx>
      <c:spPr>
        <a:solidFill>
          <a:schemeClr val="bg2"/>
        </a:solidFill>
        <a:ln>
          <a:noFill/>
        </a:ln>
        <a:effectLst/>
      </c:spPr>
    </c:plotArea>
    <c:legend>
      <c:legendPos val="r"/>
      <c:layout>
        <c:manualLayout>
          <c:xMode val="edge"/>
          <c:yMode val="edge"/>
          <c:x val="0.70605511811023625"/>
          <c:y val="0.71837890055409737"/>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Diskus EPA 1975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4679352580927392"/>
          <c:h val="0.72088764946048411"/>
        </c:manualLayout>
      </c:layout>
      <c:lineChart>
        <c:grouping val="standard"/>
        <c:varyColors val="0"/>
        <c:ser>
          <c:idx val="0"/>
          <c:order val="0"/>
          <c:tx>
            <c:strRef>
              <c:f>Diskus!$A$1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Diskus!$B$3:$P$3</c:f>
              <c:numCache>
                <c:formatCode>0.00</c:formatCode>
                <c:ptCount val="15"/>
                <c:pt idx="0">
                  <c:v>17.89</c:v>
                </c:pt>
                <c:pt idx="1">
                  <c:v>18.89</c:v>
                </c:pt>
                <c:pt idx="2">
                  <c:v>19.920000000000002</c:v>
                </c:pt>
                <c:pt idx="3">
                  <c:v>20.96</c:v>
                </c:pt>
                <c:pt idx="4">
                  <c:v>22.2</c:v>
                </c:pt>
                <c:pt idx="5">
                  <c:v>23.45</c:v>
                </c:pt>
                <c:pt idx="6">
                  <c:v>24.75</c:v>
                </c:pt>
                <c:pt idx="7">
                  <c:v>26</c:v>
                </c:pt>
                <c:pt idx="8">
                  <c:v>27.29</c:v>
                </c:pt>
                <c:pt idx="9">
                  <c:v>28.59</c:v>
                </c:pt>
                <c:pt idx="10">
                  <c:v>29.85</c:v>
                </c:pt>
                <c:pt idx="11">
                  <c:v>31.14</c:v>
                </c:pt>
                <c:pt idx="12">
                  <c:v>32.450000000000003</c:v>
                </c:pt>
                <c:pt idx="13">
                  <c:v>33.700000000000003</c:v>
                </c:pt>
                <c:pt idx="14" formatCode="General">
                  <c:v>34.950000000000003</c:v>
                </c:pt>
              </c:numCache>
            </c:numRef>
          </c:val>
          <c:smooth val="0"/>
          <c:extLst>
            <c:ext xmlns:c16="http://schemas.microsoft.com/office/drawing/2014/chart" uri="{C3380CC4-5D6E-409C-BE32-E72D297353CC}">
              <c16:uniqueId val="{00000002-1B21-4F8A-8FCF-2C1FF6FEF43D}"/>
            </c:ext>
          </c:extLst>
        </c:ser>
        <c:ser>
          <c:idx val="1"/>
          <c:order val="1"/>
          <c:tx>
            <c:strRef>
              <c:f>Diskus!$A$8</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Diskus!$B$10:$P$10</c:f>
              <c:numCache>
                <c:formatCode>0.00</c:formatCode>
                <c:ptCount val="15"/>
                <c:pt idx="0">
                  <c:v>14.28</c:v>
                </c:pt>
                <c:pt idx="1">
                  <c:v>15.28</c:v>
                </c:pt>
                <c:pt idx="2">
                  <c:v>16.3</c:v>
                </c:pt>
                <c:pt idx="3">
                  <c:v>17.36</c:v>
                </c:pt>
                <c:pt idx="4">
                  <c:v>18.600000000000001</c:v>
                </c:pt>
                <c:pt idx="5">
                  <c:v>19.899999999999999</c:v>
                </c:pt>
                <c:pt idx="6">
                  <c:v>21.22</c:v>
                </c:pt>
                <c:pt idx="7">
                  <c:v>22.52</c:v>
                </c:pt>
                <c:pt idx="8">
                  <c:v>23.84</c:v>
                </c:pt>
                <c:pt idx="9">
                  <c:v>25.2</c:v>
                </c:pt>
                <c:pt idx="10">
                  <c:v>26.52</c:v>
                </c:pt>
                <c:pt idx="11">
                  <c:v>27.86</c:v>
                </c:pt>
                <c:pt idx="12">
                  <c:v>29.24</c:v>
                </c:pt>
                <c:pt idx="13">
                  <c:v>30.56</c:v>
                </c:pt>
                <c:pt idx="14">
                  <c:v>31.9</c:v>
                </c:pt>
              </c:numCache>
            </c:numRef>
          </c:val>
          <c:smooth val="0"/>
          <c:extLst>
            <c:ext xmlns:c16="http://schemas.microsoft.com/office/drawing/2014/chart" uri="{C3380CC4-5D6E-409C-BE32-E72D297353CC}">
              <c16:uniqueId val="{00000003-1B21-4F8A-8FCF-2C1FF6FEF43D}"/>
            </c:ext>
          </c:extLst>
        </c:ser>
        <c:dLbls>
          <c:showLegendKey val="0"/>
          <c:showVal val="0"/>
          <c:showCatName val="0"/>
          <c:showSerName val="0"/>
          <c:showPercent val="0"/>
          <c:showBubbleSize val="0"/>
        </c:dLbls>
        <c:marker val="1"/>
        <c:smooth val="0"/>
        <c:axId val="1901366560"/>
        <c:axId val="1876121776"/>
      </c:lineChart>
      <c:catAx>
        <c:axId val="19013665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21776"/>
        <c:crosses val="autoZero"/>
        <c:auto val="1"/>
        <c:lblAlgn val="ctr"/>
        <c:lblOffset val="100"/>
        <c:noMultiLvlLbl val="0"/>
      </c:catAx>
      <c:valAx>
        <c:axId val="1876121776"/>
        <c:scaling>
          <c:orientation val="minMax"/>
          <c:max val="38"/>
          <c:min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01366560"/>
        <c:crosses val="autoZero"/>
        <c:crossBetween val="between"/>
      </c:valAx>
      <c:spPr>
        <a:solidFill>
          <a:schemeClr val="bg2"/>
        </a:solidFill>
        <a:ln>
          <a:noFill/>
        </a:ln>
        <a:effectLst/>
      </c:spPr>
    </c:plotArea>
    <c:legend>
      <c:legendPos val="r"/>
      <c:layout>
        <c:manualLayout>
          <c:xMode val="edge"/>
          <c:yMode val="edge"/>
          <c:x val="0.70605511811023625"/>
          <c:y val="0.71837890055409737"/>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Diskus EPA 2005 (RP)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4679352580927392"/>
          <c:h val="0.72088764946048411"/>
        </c:manualLayout>
      </c:layout>
      <c:lineChart>
        <c:grouping val="standard"/>
        <c:varyColors val="0"/>
        <c:ser>
          <c:idx val="0"/>
          <c:order val="0"/>
          <c:tx>
            <c:strRef>
              <c:f>Diskus!$A$1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Diskus!$B$5:$P$5</c:f>
              <c:numCache>
                <c:formatCode>0.00</c:formatCode>
                <c:ptCount val="15"/>
                <c:pt idx="0">
                  <c:v>12.75</c:v>
                </c:pt>
                <c:pt idx="1">
                  <c:v>14.7</c:v>
                </c:pt>
                <c:pt idx="2">
                  <c:v>16.420000000000002</c:v>
                </c:pt>
                <c:pt idx="3">
                  <c:v>17.96</c:v>
                </c:pt>
                <c:pt idx="4">
                  <c:v>19.34</c:v>
                </c:pt>
                <c:pt idx="5">
                  <c:v>20.59</c:v>
                </c:pt>
                <c:pt idx="6">
                  <c:v>21.72</c:v>
                </c:pt>
                <c:pt idx="7">
                  <c:v>22.75</c:v>
                </c:pt>
                <c:pt idx="8">
                  <c:v>23.69</c:v>
                </c:pt>
                <c:pt idx="9">
                  <c:v>24.56</c:v>
                </c:pt>
                <c:pt idx="10">
                  <c:v>25.35</c:v>
                </c:pt>
                <c:pt idx="11">
                  <c:v>26.09</c:v>
                </c:pt>
                <c:pt idx="12">
                  <c:v>26.77</c:v>
                </c:pt>
                <c:pt idx="13">
                  <c:v>27.41</c:v>
                </c:pt>
                <c:pt idx="14">
                  <c:v>28</c:v>
                </c:pt>
              </c:numCache>
            </c:numRef>
          </c:val>
          <c:smooth val="0"/>
          <c:extLst>
            <c:ext xmlns:c16="http://schemas.microsoft.com/office/drawing/2014/chart" uri="{C3380CC4-5D6E-409C-BE32-E72D297353CC}">
              <c16:uniqueId val="{00000004-C846-497A-AA06-DAC05E68899C}"/>
            </c:ext>
          </c:extLst>
        </c:ser>
        <c:ser>
          <c:idx val="1"/>
          <c:order val="1"/>
          <c:tx>
            <c:strRef>
              <c:f>Diskus!$A$8</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Diskus!#REF!</c:f>
              <c:numCache>
                <c:formatCode>General</c:formatCode>
                <c:ptCount val="1"/>
                <c:pt idx="0">
                  <c:v>1</c:v>
                </c:pt>
              </c:numCache>
            </c:numRef>
          </c:val>
          <c:smooth val="0"/>
          <c:extLst>
            <c:ext xmlns:c16="http://schemas.microsoft.com/office/drawing/2014/chart" uri="{C3380CC4-5D6E-409C-BE32-E72D297353CC}">
              <c16:uniqueId val="{00000006-C846-497A-AA06-DAC05E68899C}"/>
            </c:ext>
          </c:extLst>
        </c:ser>
        <c:dLbls>
          <c:showLegendKey val="0"/>
          <c:showVal val="0"/>
          <c:showCatName val="0"/>
          <c:showSerName val="0"/>
          <c:showPercent val="0"/>
          <c:showBubbleSize val="0"/>
        </c:dLbls>
        <c:marker val="1"/>
        <c:smooth val="0"/>
        <c:axId val="1901366560"/>
        <c:axId val="1876121776"/>
      </c:lineChart>
      <c:catAx>
        <c:axId val="19013665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21776"/>
        <c:crosses val="autoZero"/>
        <c:auto val="1"/>
        <c:lblAlgn val="ctr"/>
        <c:lblOffset val="100"/>
        <c:noMultiLvlLbl val="0"/>
      </c:catAx>
      <c:valAx>
        <c:axId val="1876121776"/>
        <c:scaling>
          <c:orientation val="minMax"/>
          <c:max val="38"/>
          <c:min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01366560"/>
        <c:crosses val="autoZero"/>
        <c:crossBetween val="between"/>
      </c:valAx>
      <c:spPr>
        <a:solidFill>
          <a:schemeClr val="bg2"/>
        </a:solidFill>
        <a:ln>
          <a:noFill/>
        </a:ln>
        <a:effectLst/>
      </c:spPr>
    </c:plotArea>
    <c:legend>
      <c:legendPos val="r"/>
      <c:layout>
        <c:manualLayout>
          <c:xMode val="edge"/>
          <c:yMode val="edge"/>
          <c:x val="0.70605511811023625"/>
          <c:y val="0.71837890055409737"/>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a:t>
            </a:r>
            <a:r>
              <a:rPr lang="de-DE" b="1" baseline="0">
                <a:latin typeface="Arial Narrow" panose="020B0606020202030204" pitchFamily="34" charset="0"/>
              </a:rPr>
              <a:t> Prüfungsanforderungen KMK</a:t>
            </a:r>
          </a:p>
          <a:p>
            <a:pPr algn="l">
              <a:defRPr/>
            </a:pPr>
            <a:r>
              <a:rPr lang="de-DE" sz="1200" b="1" baseline="0">
                <a:latin typeface="Arial Narrow" panose="020B0606020202030204" pitchFamily="34" charset="0"/>
              </a:rPr>
              <a:t>Leichtathletik Speerwurf Schüler</a:t>
            </a:r>
            <a:endParaRPr lang="de-DE" sz="1200" b="1">
              <a:latin typeface="Arial Narrow" panose="020B0606020202030204" pitchFamily="34" charset="0"/>
            </a:endParaRPr>
          </a:p>
        </c:rich>
      </c:tx>
      <c:layout>
        <c:manualLayout>
          <c:xMode val="edge"/>
          <c:yMode val="edge"/>
          <c:x val="1.0124890638670166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437270341207349"/>
          <c:y val="0.17171296296296296"/>
          <c:w val="0.7609464129483815"/>
          <c:h val="0.65607283464566923"/>
        </c:manualLayout>
      </c:layout>
      <c:lineChart>
        <c:grouping val="standard"/>
        <c:varyColors val="0"/>
        <c:ser>
          <c:idx val="0"/>
          <c:order val="0"/>
          <c:tx>
            <c:strRef>
              <c:f>Speer!$A$3</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Speer!$B$2:$P$2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Speer!$B$3:$P$3</c:f>
              <c:numCache>
                <c:formatCode>0.00</c:formatCode>
                <c:ptCount val="15"/>
                <c:pt idx="0">
                  <c:v>21.14</c:v>
                </c:pt>
                <c:pt idx="1">
                  <c:v>22.57</c:v>
                </c:pt>
                <c:pt idx="2">
                  <c:v>24.04</c:v>
                </c:pt>
                <c:pt idx="3">
                  <c:v>25.56</c:v>
                </c:pt>
                <c:pt idx="4">
                  <c:v>27.35</c:v>
                </c:pt>
                <c:pt idx="5">
                  <c:v>29.19</c:v>
                </c:pt>
                <c:pt idx="6">
                  <c:v>31.09</c:v>
                </c:pt>
                <c:pt idx="7">
                  <c:v>32.950000000000003</c:v>
                </c:pt>
                <c:pt idx="8">
                  <c:v>34.840000000000003</c:v>
                </c:pt>
                <c:pt idx="9">
                  <c:v>36.79</c:v>
                </c:pt>
                <c:pt idx="10">
                  <c:v>38.659999999999997</c:v>
                </c:pt>
                <c:pt idx="11">
                  <c:v>40.590000000000003</c:v>
                </c:pt>
                <c:pt idx="12">
                  <c:v>42.55</c:v>
                </c:pt>
                <c:pt idx="13">
                  <c:v>44.42</c:v>
                </c:pt>
                <c:pt idx="14">
                  <c:v>46.33</c:v>
                </c:pt>
              </c:numCache>
            </c:numRef>
          </c:val>
          <c:smooth val="0"/>
          <c:extLst>
            <c:ext xmlns:c16="http://schemas.microsoft.com/office/drawing/2014/chart" uri="{C3380CC4-5D6E-409C-BE32-E72D297353CC}">
              <c16:uniqueId val="{00000003-3B91-48A3-A7D3-AD5FE050D91C}"/>
            </c:ext>
          </c:extLst>
        </c:ser>
        <c:ser>
          <c:idx val="1"/>
          <c:order val="1"/>
          <c:tx>
            <c:strRef>
              <c:f>Speer!$A$4</c:f>
              <c:strCache>
                <c:ptCount val="1"/>
                <c:pt idx="0">
                  <c:v>EPA1983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Speer!$B$2:$P$2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Speer!$B$4:$P$4</c:f>
              <c:numCache>
                <c:formatCode>0.00</c:formatCode>
                <c:ptCount val="15"/>
                <c:pt idx="0">
                  <c:v>22</c:v>
                </c:pt>
                <c:pt idx="1">
                  <c:v>23.8</c:v>
                </c:pt>
                <c:pt idx="2">
                  <c:v>25.6</c:v>
                </c:pt>
                <c:pt idx="3">
                  <c:v>27.4</c:v>
                </c:pt>
                <c:pt idx="4">
                  <c:v>29.1</c:v>
                </c:pt>
                <c:pt idx="5">
                  <c:v>30.7</c:v>
                </c:pt>
                <c:pt idx="6">
                  <c:v>32.200000000000003</c:v>
                </c:pt>
                <c:pt idx="7">
                  <c:v>33.6</c:v>
                </c:pt>
                <c:pt idx="8">
                  <c:v>34.9</c:v>
                </c:pt>
                <c:pt idx="9">
                  <c:v>36.1</c:v>
                </c:pt>
                <c:pt idx="10">
                  <c:v>37.1</c:v>
                </c:pt>
                <c:pt idx="11">
                  <c:v>38</c:v>
                </c:pt>
                <c:pt idx="12">
                  <c:v>38.9</c:v>
                </c:pt>
                <c:pt idx="13">
                  <c:v>39.700000000000003</c:v>
                </c:pt>
                <c:pt idx="14">
                  <c:v>40.5</c:v>
                </c:pt>
              </c:numCache>
            </c:numRef>
          </c:val>
          <c:smooth val="0"/>
          <c:extLst>
            <c:ext xmlns:c16="http://schemas.microsoft.com/office/drawing/2014/chart" uri="{C3380CC4-5D6E-409C-BE32-E72D297353CC}">
              <c16:uniqueId val="{00000004-3B91-48A3-A7D3-AD5FE050D91C}"/>
            </c:ext>
          </c:extLst>
        </c:ser>
        <c:ser>
          <c:idx val="3"/>
          <c:order val="2"/>
          <c:tx>
            <c:strRef>
              <c:f>Speer!$A$5</c:f>
              <c:strCache>
                <c:ptCount val="1"/>
                <c:pt idx="0">
                  <c:v>EPA2005/HH RP</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Speer!$B$2:$P$2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Speer!$B$5:$P$5</c:f>
              <c:numCache>
                <c:formatCode>0.00</c:formatCode>
                <c:ptCount val="15"/>
                <c:pt idx="0">
                  <c:v>13.5</c:v>
                </c:pt>
                <c:pt idx="1">
                  <c:v>16.03</c:v>
                </c:pt>
                <c:pt idx="2">
                  <c:v>18.350000000000001</c:v>
                </c:pt>
                <c:pt idx="3">
                  <c:v>20.47</c:v>
                </c:pt>
                <c:pt idx="4">
                  <c:v>22.44</c:v>
                </c:pt>
                <c:pt idx="5">
                  <c:v>24.25</c:v>
                </c:pt>
                <c:pt idx="6">
                  <c:v>25.93</c:v>
                </c:pt>
                <c:pt idx="7">
                  <c:v>27.5</c:v>
                </c:pt>
                <c:pt idx="8">
                  <c:v>28.96</c:v>
                </c:pt>
                <c:pt idx="9">
                  <c:v>30.32</c:v>
                </c:pt>
                <c:pt idx="10">
                  <c:v>31.6</c:v>
                </c:pt>
                <c:pt idx="11">
                  <c:v>32.799999999999997</c:v>
                </c:pt>
                <c:pt idx="12">
                  <c:v>33.93</c:v>
                </c:pt>
                <c:pt idx="13">
                  <c:v>35</c:v>
                </c:pt>
                <c:pt idx="14">
                  <c:v>36</c:v>
                </c:pt>
              </c:numCache>
            </c:numRef>
          </c:val>
          <c:smooth val="0"/>
          <c:extLst>
            <c:ext xmlns:c16="http://schemas.microsoft.com/office/drawing/2014/chart" uri="{C3380CC4-5D6E-409C-BE32-E72D297353CC}">
              <c16:uniqueId val="{00000006-3B91-48A3-A7D3-AD5FE050D91C}"/>
            </c:ext>
          </c:extLst>
        </c:ser>
        <c:dLbls>
          <c:showLegendKey val="0"/>
          <c:showVal val="0"/>
          <c:showCatName val="0"/>
          <c:showSerName val="0"/>
          <c:showPercent val="0"/>
          <c:showBubbleSize val="0"/>
        </c:dLbls>
        <c:marker val="1"/>
        <c:smooth val="0"/>
        <c:axId val="1260807999"/>
        <c:axId val="1259166175"/>
      </c:lineChart>
      <c:catAx>
        <c:axId val="1260807999"/>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59166175"/>
        <c:crosses val="autoZero"/>
        <c:auto val="1"/>
        <c:lblAlgn val="ctr"/>
        <c:lblOffset val="100"/>
        <c:noMultiLvlLbl val="0"/>
      </c:catAx>
      <c:valAx>
        <c:axId val="1259166175"/>
        <c:scaling>
          <c:orientation val="minMax"/>
          <c:max val="46.33"/>
          <c:min val="1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60807999"/>
        <c:crosses val="autoZero"/>
        <c:crossBetween val="between"/>
        <c:majorUnit val="3"/>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a:t>
            </a:r>
            <a:r>
              <a:rPr lang="de-DE" b="1" baseline="0">
                <a:latin typeface="Arial Narrow" panose="020B0606020202030204" pitchFamily="34" charset="0"/>
              </a:rPr>
              <a:t> Prüfungsanforderungen</a:t>
            </a:r>
          </a:p>
          <a:p>
            <a:pPr algn="l">
              <a:defRPr/>
            </a:pPr>
            <a:r>
              <a:rPr lang="de-DE" sz="1200" b="1" baseline="0">
                <a:latin typeface="Arial Narrow" panose="020B0606020202030204" pitchFamily="34" charset="0"/>
              </a:rPr>
              <a:t>Leichtathletik Speerwurf Schülerinnen</a:t>
            </a:r>
            <a:endParaRPr lang="de-DE" sz="1200" b="1">
              <a:latin typeface="Arial Narrow" panose="020B0606020202030204" pitchFamily="34" charset="0"/>
            </a:endParaRPr>
          </a:p>
        </c:rich>
      </c:tx>
      <c:layout>
        <c:manualLayout>
          <c:xMode val="edge"/>
          <c:yMode val="edge"/>
          <c:x val="1.0124890638670166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437270341207349"/>
          <c:y val="0.17171296296296296"/>
          <c:w val="0.7609464129483815"/>
          <c:h val="0.65607283464566923"/>
        </c:manualLayout>
      </c:layout>
      <c:lineChart>
        <c:grouping val="standard"/>
        <c:varyColors val="0"/>
        <c:ser>
          <c:idx val="0"/>
          <c:order val="0"/>
          <c:tx>
            <c:strRef>
              <c:f>Speer!$A$12</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Speer!$B$2:$P$2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Speer!$B$12:$P$12</c:f>
              <c:numCache>
                <c:formatCode>0.00</c:formatCode>
                <c:ptCount val="15"/>
                <c:pt idx="0">
                  <c:v>10.7</c:v>
                </c:pt>
                <c:pt idx="1">
                  <c:v>11.68</c:v>
                </c:pt>
                <c:pt idx="2">
                  <c:v>12.7</c:v>
                </c:pt>
                <c:pt idx="3">
                  <c:v>13.78</c:v>
                </c:pt>
                <c:pt idx="4">
                  <c:v>15.04</c:v>
                </c:pt>
                <c:pt idx="5">
                  <c:v>16.36</c:v>
                </c:pt>
                <c:pt idx="6">
                  <c:v>17.739999999999998</c:v>
                </c:pt>
                <c:pt idx="7">
                  <c:v>19.079999999999998</c:v>
                </c:pt>
                <c:pt idx="8">
                  <c:v>20.48</c:v>
                </c:pt>
                <c:pt idx="9">
                  <c:v>21.92</c:v>
                </c:pt>
                <c:pt idx="10">
                  <c:v>23.32</c:v>
                </c:pt>
                <c:pt idx="11">
                  <c:v>24.76</c:v>
                </c:pt>
                <c:pt idx="12">
                  <c:v>26.24</c:v>
                </c:pt>
                <c:pt idx="13">
                  <c:v>27.66</c:v>
                </c:pt>
                <c:pt idx="14">
                  <c:v>29.12</c:v>
                </c:pt>
              </c:numCache>
            </c:numRef>
          </c:val>
          <c:smooth val="0"/>
          <c:extLst>
            <c:ext xmlns:c16="http://schemas.microsoft.com/office/drawing/2014/chart" uri="{C3380CC4-5D6E-409C-BE32-E72D297353CC}">
              <c16:uniqueId val="{00000003-CA85-4303-A645-7DECE8DE24A1}"/>
            </c:ext>
          </c:extLst>
        </c:ser>
        <c:ser>
          <c:idx val="1"/>
          <c:order val="1"/>
          <c:tx>
            <c:strRef>
              <c:f>Speer!$A$13</c:f>
              <c:strCache>
                <c:ptCount val="1"/>
                <c:pt idx="0">
                  <c:v>EPA1983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Speer!$B$2:$P$2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Speer!$B$13:$P$13</c:f>
              <c:numCache>
                <c:formatCode>0.00</c:formatCode>
                <c:ptCount val="15"/>
                <c:pt idx="0">
                  <c:v>16</c:v>
                </c:pt>
                <c:pt idx="1">
                  <c:v>17</c:v>
                </c:pt>
                <c:pt idx="2">
                  <c:v>18</c:v>
                </c:pt>
                <c:pt idx="3">
                  <c:v>19</c:v>
                </c:pt>
                <c:pt idx="4">
                  <c:v>20</c:v>
                </c:pt>
                <c:pt idx="5">
                  <c:v>20.9</c:v>
                </c:pt>
                <c:pt idx="6">
                  <c:v>21.7</c:v>
                </c:pt>
                <c:pt idx="7">
                  <c:v>22.5</c:v>
                </c:pt>
                <c:pt idx="8">
                  <c:v>23.3</c:v>
                </c:pt>
                <c:pt idx="9">
                  <c:v>24</c:v>
                </c:pt>
                <c:pt idx="10">
                  <c:v>24.5</c:v>
                </c:pt>
                <c:pt idx="11">
                  <c:v>25</c:v>
                </c:pt>
                <c:pt idx="12">
                  <c:v>25.5</c:v>
                </c:pt>
                <c:pt idx="13">
                  <c:v>26</c:v>
                </c:pt>
                <c:pt idx="14">
                  <c:v>26.5</c:v>
                </c:pt>
              </c:numCache>
            </c:numRef>
          </c:val>
          <c:smooth val="0"/>
          <c:extLst>
            <c:ext xmlns:c16="http://schemas.microsoft.com/office/drawing/2014/chart" uri="{C3380CC4-5D6E-409C-BE32-E72D297353CC}">
              <c16:uniqueId val="{00000004-CA85-4303-A645-7DECE8DE24A1}"/>
            </c:ext>
          </c:extLst>
        </c:ser>
        <c:ser>
          <c:idx val="2"/>
          <c:order val="2"/>
          <c:tx>
            <c:strRef>
              <c:f>Speer!$A$15</c:f>
              <c:strCache>
                <c:ptCount val="1"/>
                <c:pt idx="0">
                  <c:v>EPA2005/HH 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Speer!$B$15:$P$15</c:f>
              <c:numCache>
                <c:formatCode>0.00</c:formatCode>
                <c:ptCount val="15"/>
                <c:pt idx="0">
                  <c:v>10.5</c:v>
                </c:pt>
                <c:pt idx="1">
                  <c:v>12.35</c:v>
                </c:pt>
                <c:pt idx="2">
                  <c:v>13.99</c:v>
                </c:pt>
                <c:pt idx="3">
                  <c:v>15.45</c:v>
                </c:pt>
                <c:pt idx="4">
                  <c:v>16.760000000000002</c:v>
                </c:pt>
                <c:pt idx="5">
                  <c:v>17.95</c:v>
                </c:pt>
                <c:pt idx="6">
                  <c:v>19.02</c:v>
                </c:pt>
                <c:pt idx="7">
                  <c:v>20</c:v>
                </c:pt>
                <c:pt idx="8">
                  <c:v>20.9</c:v>
                </c:pt>
                <c:pt idx="9">
                  <c:v>21.72</c:v>
                </c:pt>
                <c:pt idx="10">
                  <c:v>22.48</c:v>
                </c:pt>
                <c:pt idx="11">
                  <c:v>23.18</c:v>
                </c:pt>
                <c:pt idx="12">
                  <c:v>23.83</c:v>
                </c:pt>
                <c:pt idx="13">
                  <c:v>24.44</c:v>
                </c:pt>
                <c:pt idx="14">
                  <c:v>25</c:v>
                </c:pt>
              </c:numCache>
            </c:numRef>
          </c:val>
          <c:smooth val="0"/>
          <c:extLst>
            <c:ext xmlns:c16="http://schemas.microsoft.com/office/drawing/2014/chart" uri="{C3380CC4-5D6E-409C-BE32-E72D297353CC}">
              <c16:uniqueId val="{00000000-EB38-4AAE-89A9-7216D3A31395}"/>
            </c:ext>
          </c:extLst>
        </c:ser>
        <c:dLbls>
          <c:showLegendKey val="0"/>
          <c:showVal val="0"/>
          <c:showCatName val="0"/>
          <c:showSerName val="0"/>
          <c:showPercent val="0"/>
          <c:showBubbleSize val="0"/>
        </c:dLbls>
        <c:marker val="1"/>
        <c:smooth val="0"/>
        <c:axId val="1260807999"/>
        <c:axId val="1259166175"/>
      </c:lineChart>
      <c:catAx>
        <c:axId val="1260807999"/>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59166175"/>
        <c:crosses val="autoZero"/>
        <c:auto val="1"/>
        <c:lblAlgn val="ctr"/>
        <c:lblOffset val="100"/>
        <c:noMultiLvlLbl val="0"/>
      </c:catAx>
      <c:valAx>
        <c:axId val="1259166175"/>
        <c:scaling>
          <c:orientation val="minMax"/>
          <c:max val="31.9"/>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60807999"/>
        <c:crosses val="autoZero"/>
        <c:crossBetween val="between"/>
        <c:majorUnit val="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Leichtathletik/100m  Schülerinnen</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'100m'!$J$2</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'100m'!$J$3:$J$17</c:f>
              <c:numCache>
                <c:formatCode>General</c:formatCode>
                <c:ptCount val="15"/>
                <c:pt idx="0">
                  <c:v>16.7</c:v>
                </c:pt>
                <c:pt idx="1">
                  <c:v>16.399999999999999</c:v>
                </c:pt>
                <c:pt idx="2">
                  <c:v>16.2</c:v>
                </c:pt>
                <c:pt idx="3">
                  <c:v>15.9</c:v>
                </c:pt>
                <c:pt idx="4">
                  <c:v>15.7</c:v>
                </c:pt>
                <c:pt idx="5">
                  <c:v>15.4</c:v>
                </c:pt>
                <c:pt idx="6">
                  <c:v>15.2</c:v>
                </c:pt>
                <c:pt idx="7">
                  <c:v>14.9</c:v>
                </c:pt>
                <c:pt idx="8">
                  <c:v>14.7</c:v>
                </c:pt>
                <c:pt idx="9">
                  <c:v>14.5</c:v>
                </c:pt>
                <c:pt idx="10">
                  <c:v>14.3</c:v>
                </c:pt>
                <c:pt idx="11">
                  <c:v>14.1</c:v>
                </c:pt>
                <c:pt idx="12">
                  <c:v>13.9</c:v>
                </c:pt>
                <c:pt idx="13">
                  <c:v>13.7</c:v>
                </c:pt>
                <c:pt idx="14">
                  <c:v>13.6</c:v>
                </c:pt>
              </c:numCache>
            </c:numRef>
          </c:val>
          <c:smooth val="0"/>
          <c:extLst>
            <c:ext xmlns:c16="http://schemas.microsoft.com/office/drawing/2014/chart" uri="{C3380CC4-5D6E-409C-BE32-E72D297353CC}">
              <c16:uniqueId val="{00000003-819E-4F7B-8B94-05478F2101E6}"/>
            </c:ext>
          </c:extLst>
        </c:ser>
        <c:ser>
          <c:idx val="1"/>
          <c:order val="1"/>
          <c:tx>
            <c:strRef>
              <c:f>'100m'!$K$2</c:f>
              <c:strCache>
                <c:ptCount val="1"/>
                <c:pt idx="0">
                  <c:v>EPA1983/89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'100m'!$K$3:$K$17</c:f>
              <c:numCache>
                <c:formatCode>General</c:formatCode>
                <c:ptCount val="15"/>
                <c:pt idx="0">
                  <c:v>15.8</c:v>
                </c:pt>
                <c:pt idx="1">
                  <c:v>15.6</c:v>
                </c:pt>
                <c:pt idx="2">
                  <c:v>15.4</c:v>
                </c:pt>
                <c:pt idx="3">
                  <c:v>15.2</c:v>
                </c:pt>
                <c:pt idx="4">
                  <c:v>15</c:v>
                </c:pt>
                <c:pt idx="5">
                  <c:v>14.8</c:v>
                </c:pt>
                <c:pt idx="6">
                  <c:v>14.6</c:v>
                </c:pt>
                <c:pt idx="7">
                  <c:v>14.4</c:v>
                </c:pt>
                <c:pt idx="8">
                  <c:v>14.2</c:v>
                </c:pt>
                <c:pt idx="9">
                  <c:v>14</c:v>
                </c:pt>
                <c:pt idx="10">
                  <c:v>13.8</c:v>
                </c:pt>
                <c:pt idx="11">
                  <c:v>13.6</c:v>
                </c:pt>
                <c:pt idx="12">
                  <c:v>13.5</c:v>
                </c:pt>
                <c:pt idx="13">
                  <c:v>13.4</c:v>
                </c:pt>
                <c:pt idx="14">
                  <c:v>13.3</c:v>
                </c:pt>
              </c:numCache>
            </c:numRef>
          </c:val>
          <c:smooth val="0"/>
          <c:extLst>
            <c:ext xmlns:c16="http://schemas.microsoft.com/office/drawing/2014/chart" uri="{C3380CC4-5D6E-409C-BE32-E72D297353CC}">
              <c16:uniqueId val="{00000004-819E-4F7B-8B94-05478F2101E6}"/>
            </c:ext>
          </c:extLst>
        </c:ser>
        <c:ser>
          <c:idx val="2"/>
          <c:order val="2"/>
          <c:tx>
            <c:strRef>
              <c:f>'100m'!$N$2</c:f>
              <c:strCache>
                <c:ptCount val="1"/>
                <c:pt idx="0">
                  <c:v>EPA2005/RP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'100m'!$N$3:$N$17</c:f>
              <c:numCache>
                <c:formatCode>General</c:formatCode>
                <c:ptCount val="15"/>
                <c:pt idx="0">
                  <c:v>18</c:v>
                </c:pt>
                <c:pt idx="1">
                  <c:v>17.5</c:v>
                </c:pt>
                <c:pt idx="2">
                  <c:v>17</c:v>
                </c:pt>
                <c:pt idx="3">
                  <c:v>16.5</c:v>
                </c:pt>
                <c:pt idx="4">
                  <c:v>16.100000000000001</c:v>
                </c:pt>
                <c:pt idx="5">
                  <c:v>15.8</c:v>
                </c:pt>
                <c:pt idx="6">
                  <c:v>15.5</c:v>
                </c:pt>
                <c:pt idx="7">
                  <c:v>15.2</c:v>
                </c:pt>
                <c:pt idx="8">
                  <c:v>14.9</c:v>
                </c:pt>
                <c:pt idx="9">
                  <c:v>14.7</c:v>
                </c:pt>
                <c:pt idx="10">
                  <c:v>14.5</c:v>
                </c:pt>
                <c:pt idx="11">
                  <c:v>14.3</c:v>
                </c:pt>
                <c:pt idx="12">
                  <c:v>14.1</c:v>
                </c:pt>
                <c:pt idx="13">
                  <c:v>13.9</c:v>
                </c:pt>
                <c:pt idx="14">
                  <c:v>13.7</c:v>
                </c:pt>
              </c:numCache>
            </c:numRef>
          </c:val>
          <c:smooth val="0"/>
          <c:extLst>
            <c:ext xmlns:c16="http://schemas.microsoft.com/office/drawing/2014/chart" uri="{C3380CC4-5D6E-409C-BE32-E72D297353CC}">
              <c16:uniqueId val="{00000005-819E-4F7B-8B94-05478F2101E6}"/>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18"/>
          <c:min val="1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0.5"/>
      </c:valAx>
      <c:spPr>
        <a:noFill/>
        <a:ln>
          <a:noFill/>
        </a:ln>
        <a:effectLst/>
      </c:spPr>
    </c:plotArea>
    <c:legend>
      <c:legendPos val="r"/>
      <c:layout>
        <c:manualLayout>
          <c:xMode val="edge"/>
          <c:yMode val="edge"/>
          <c:x val="0.75161709401709398"/>
          <c:y val="0.47688240740740739"/>
          <c:w val="0.1961151844239245"/>
          <c:h val="0.19843882764233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Speer EPA 1983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4679352580927392"/>
          <c:h val="0.72088764946048411"/>
        </c:manualLayout>
      </c:layout>
      <c:lineChart>
        <c:grouping val="standard"/>
        <c:varyColors val="0"/>
        <c:ser>
          <c:idx val="0"/>
          <c:order val="0"/>
          <c:tx>
            <c:strRef>
              <c:f>Speer!$A$1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Speer!$B$4:$P$4</c:f>
              <c:numCache>
                <c:formatCode>0.00</c:formatCode>
                <c:ptCount val="15"/>
                <c:pt idx="0">
                  <c:v>22</c:v>
                </c:pt>
                <c:pt idx="1">
                  <c:v>23.8</c:v>
                </c:pt>
                <c:pt idx="2">
                  <c:v>25.6</c:v>
                </c:pt>
                <c:pt idx="3">
                  <c:v>27.4</c:v>
                </c:pt>
                <c:pt idx="4">
                  <c:v>29.1</c:v>
                </c:pt>
                <c:pt idx="5">
                  <c:v>30.7</c:v>
                </c:pt>
                <c:pt idx="6">
                  <c:v>32.200000000000003</c:v>
                </c:pt>
                <c:pt idx="7">
                  <c:v>33.6</c:v>
                </c:pt>
                <c:pt idx="8">
                  <c:v>34.9</c:v>
                </c:pt>
                <c:pt idx="9">
                  <c:v>36.1</c:v>
                </c:pt>
                <c:pt idx="10">
                  <c:v>37.1</c:v>
                </c:pt>
                <c:pt idx="11">
                  <c:v>38</c:v>
                </c:pt>
                <c:pt idx="12">
                  <c:v>38.9</c:v>
                </c:pt>
                <c:pt idx="13">
                  <c:v>39.700000000000003</c:v>
                </c:pt>
                <c:pt idx="14">
                  <c:v>40.5</c:v>
                </c:pt>
              </c:numCache>
            </c:numRef>
          </c:val>
          <c:smooth val="0"/>
          <c:extLst>
            <c:ext xmlns:c16="http://schemas.microsoft.com/office/drawing/2014/chart" uri="{C3380CC4-5D6E-409C-BE32-E72D297353CC}">
              <c16:uniqueId val="{00000002-C2A7-4567-BC27-A3AB0EAFB93A}"/>
            </c:ext>
          </c:extLst>
        </c:ser>
        <c:ser>
          <c:idx val="1"/>
          <c:order val="1"/>
          <c:tx>
            <c:strRef>
              <c:f>Speer!$A$10</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Speer!$B$13:$P$13</c:f>
              <c:numCache>
                <c:formatCode>0.00</c:formatCode>
                <c:ptCount val="15"/>
                <c:pt idx="0">
                  <c:v>16</c:v>
                </c:pt>
                <c:pt idx="1">
                  <c:v>17</c:v>
                </c:pt>
                <c:pt idx="2">
                  <c:v>18</c:v>
                </c:pt>
                <c:pt idx="3">
                  <c:v>19</c:v>
                </c:pt>
                <c:pt idx="4">
                  <c:v>20</c:v>
                </c:pt>
                <c:pt idx="5">
                  <c:v>20.9</c:v>
                </c:pt>
                <c:pt idx="6">
                  <c:v>21.7</c:v>
                </c:pt>
                <c:pt idx="7">
                  <c:v>22.5</c:v>
                </c:pt>
                <c:pt idx="8">
                  <c:v>23.3</c:v>
                </c:pt>
                <c:pt idx="9">
                  <c:v>24</c:v>
                </c:pt>
                <c:pt idx="10">
                  <c:v>24.5</c:v>
                </c:pt>
                <c:pt idx="11">
                  <c:v>25</c:v>
                </c:pt>
                <c:pt idx="12">
                  <c:v>25.5</c:v>
                </c:pt>
                <c:pt idx="13">
                  <c:v>26</c:v>
                </c:pt>
                <c:pt idx="14">
                  <c:v>26.5</c:v>
                </c:pt>
              </c:numCache>
            </c:numRef>
          </c:val>
          <c:smooth val="0"/>
          <c:extLst>
            <c:ext xmlns:c16="http://schemas.microsoft.com/office/drawing/2014/chart" uri="{C3380CC4-5D6E-409C-BE32-E72D297353CC}">
              <c16:uniqueId val="{00000003-C2A7-4567-BC27-A3AB0EAFB93A}"/>
            </c:ext>
          </c:extLst>
        </c:ser>
        <c:dLbls>
          <c:showLegendKey val="0"/>
          <c:showVal val="0"/>
          <c:showCatName val="0"/>
          <c:showSerName val="0"/>
          <c:showPercent val="0"/>
          <c:showBubbleSize val="0"/>
        </c:dLbls>
        <c:marker val="1"/>
        <c:smooth val="0"/>
        <c:axId val="1901366560"/>
        <c:axId val="1876121776"/>
      </c:lineChart>
      <c:catAx>
        <c:axId val="19013665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21776"/>
        <c:crosses val="autoZero"/>
        <c:auto val="1"/>
        <c:lblAlgn val="ctr"/>
        <c:lblOffset val="100"/>
        <c:noMultiLvlLbl val="0"/>
      </c:catAx>
      <c:valAx>
        <c:axId val="1876121776"/>
        <c:scaling>
          <c:orientation val="minMax"/>
          <c:max val="48"/>
          <c:min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01366560"/>
        <c:crosses val="autoZero"/>
        <c:crossBetween val="between"/>
      </c:valAx>
      <c:spPr>
        <a:solidFill>
          <a:schemeClr val="bg2"/>
        </a:solidFill>
        <a:ln>
          <a:noFill/>
        </a:ln>
        <a:effectLst/>
      </c:spPr>
    </c:plotArea>
    <c:legend>
      <c:legendPos val="r"/>
      <c:layout>
        <c:manualLayout>
          <c:xMode val="edge"/>
          <c:yMode val="edge"/>
          <c:x val="0.70605511811023625"/>
          <c:y val="0.71837890055409737"/>
          <c:w val="0.24300043744531932"/>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Speer EPA 1975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4679352580927392"/>
          <c:h val="0.72088764946048411"/>
        </c:manualLayout>
      </c:layout>
      <c:lineChart>
        <c:grouping val="standard"/>
        <c:varyColors val="0"/>
        <c:ser>
          <c:idx val="0"/>
          <c:order val="0"/>
          <c:tx>
            <c:strRef>
              <c:f>Speer!$A$1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Speer!$B$3:$P$3</c:f>
              <c:numCache>
                <c:formatCode>0.00</c:formatCode>
                <c:ptCount val="15"/>
                <c:pt idx="0">
                  <c:v>21.14</c:v>
                </c:pt>
                <c:pt idx="1">
                  <c:v>22.57</c:v>
                </c:pt>
                <c:pt idx="2">
                  <c:v>24.04</c:v>
                </c:pt>
                <c:pt idx="3">
                  <c:v>25.56</c:v>
                </c:pt>
                <c:pt idx="4">
                  <c:v>27.35</c:v>
                </c:pt>
                <c:pt idx="5">
                  <c:v>29.19</c:v>
                </c:pt>
                <c:pt idx="6">
                  <c:v>31.09</c:v>
                </c:pt>
                <c:pt idx="7">
                  <c:v>32.950000000000003</c:v>
                </c:pt>
                <c:pt idx="8">
                  <c:v>34.840000000000003</c:v>
                </c:pt>
                <c:pt idx="9">
                  <c:v>36.79</c:v>
                </c:pt>
                <c:pt idx="10">
                  <c:v>38.659999999999997</c:v>
                </c:pt>
                <c:pt idx="11">
                  <c:v>40.590000000000003</c:v>
                </c:pt>
                <c:pt idx="12">
                  <c:v>42.55</c:v>
                </c:pt>
                <c:pt idx="13">
                  <c:v>44.42</c:v>
                </c:pt>
                <c:pt idx="14">
                  <c:v>46.33</c:v>
                </c:pt>
              </c:numCache>
            </c:numRef>
          </c:val>
          <c:smooth val="0"/>
          <c:extLst>
            <c:ext xmlns:c16="http://schemas.microsoft.com/office/drawing/2014/chart" uri="{C3380CC4-5D6E-409C-BE32-E72D297353CC}">
              <c16:uniqueId val="{00000002-FABB-4A27-A723-741373878F39}"/>
            </c:ext>
          </c:extLst>
        </c:ser>
        <c:ser>
          <c:idx val="1"/>
          <c:order val="1"/>
          <c:tx>
            <c:strRef>
              <c:f>Speer!$A$10</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Speer!$B$12:$P$12</c:f>
              <c:numCache>
                <c:formatCode>0.00</c:formatCode>
                <c:ptCount val="15"/>
                <c:pt idx="0">
                  <c:v>10.7</c:v>
                </c:pt>
                <c:pt idx="1">
                  <c:v>11.68</c:v>
                </c:pt>
                <c:pt idx="2">
                  <c:v>12.7</c:v>
                </c:pt>
                <c:pt idx="3">
                  <c:v>13.78</c:v>
                </c:pt>
                <c:pt idx="4">
                  <c:v>15.04</c:v>
                </c:pt>
                <c:pt idx="5">
                  <c:v>16.36</c:v>
                </c:pt>
                <c:pt idx="6">
                  <c:v>17.739999999999998</c:v>
                </c:pt>
                <c:pt idx="7">
                  <c:v>19.079999999999998</c:v>
                </c:pt>
                <c:pt idx="8">
                  <c:v>20.48</c:v>
                </c:pt>
                <c:pt idx="9">
                  <c:v>21.92</c:v>
                </c:pt>
                <c:pt idx="10">
                  <c:v>23.32</c:v>
                </c:pt>
                <c:pt idx="11">
                  <c:v>24.76</c:v>
                </c:pt>
                <c:pt idx="12">
                  <c:v>26.24</c:v>
                </c:pt>
                <c:pt idx="13">
                  <c:v>27.66</c:v>
                </c:pt>
                <c:pt idx="14">
                  <c:v>29.12</c:v>
                </c:pt>
              </c:numCache>
            </c:numRef>
          </c:val>
          <c:smooth val="0"/>
          <c:extLst>
            <c:ext xmlns:c16="http://schemas.microsoft.com/office/drawing/2014/chart" uri="{C3380CC4-5D6E-409C-BE32-E72D297353CC}">
              <c16:uniqueId val="{00000003-FABB-4A27-A723-741373878F39}"/>
            </c:ext>
          </c:extLst>
        </c:ser>
        <c:dLbls>
          <c:showLegendKey val="0"/>
          <c:showVal val="0"/>
          <c:showCatName val="0"/>
          <c:showSerName val="0"/>
          <c:showPercent val="0"/>
          <c:showBubbleSize val="0"/>
        </c:dLbls>
        <c:marker val="1"/>
        <c:smooth val="0"/>
        <c:axId val="1901366560"/>
        <c:axId val="1876121776"/>
      </c:lineChart>
      <c:catAx>
        <c:axId val="19013665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21776"/>
        <c:crosses val="autoZero"/>
        <c:auto val="1"/>
        <c:lblAlgn val="ctr"/>
        <c:lblOffset val="100"/>
        <c:noMultiLvlLbl val="0"/>
      </c:catAx>
      <c:valAx>
        <c:axId val="1876121776"/>
        <c:scaling>
          <c:orientation val="minMax"/>
          <c:max val="48"/>
          <c:min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01366560"/>
        <c:crosses val="autoZero"/>
        <c:crossBetween val="between"/>
      </c:valAx>
      <c:spPr>
        <a:solidFill>
          <a:schemeClr val="bg2"/>
        </a:solidFill>
        <a:ln>
          <a:noFill/>
        </a:ln>
        <a:effectLst/>
      </c:spPr>
    </c:plotArea>
    <c:legend>
      <c:legendPos val="r"/>
      <c:layout>
        <c:manualLayout>
          <c:xMode val="edge"/>
          <c:yMode val="edge"/>
          <c:x val="0.70605511811023625"/>
          <c:y val="0.71837890055409737"/>
          <c:w val="0.24300043744531932"/>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Speer EPA 2005(HH/RP)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150481189851271E-2"/>
          <c:y val="0.17171296296296296"/>
          <c:w val="0.84679352580927392"/>
          <c:h val="0.72088764946048411"/>
        </c:manualLayout>
      </c:layout>
      <c:lineChart>
        <c:grouping val="standard"/>
        <c:varyColors val="0"/>
        <c:ser>
          <c:idx val="0"/>
          <c:order val="0"/>
          <c:tx>
            <c:strRef>
              <c:f>Speer!$A$1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Speer!$B$5:$P$5</c:f>
              <c:numCache>
                <c:formatCode>0.00</c:formatCode>
                <c:ptCount val="15"/>
                <c:pt idx="0">
                  <c:v>13.5</c:v>
                </c:pt>
                <c:pt idx="1">
                  <c:v>16.03</c:v>
                </c:pt>
                <c:pt idx="2">
                  <c:v>18.350000000000001</c:v>
                </c:pt>
                <c:pt idx="3">
                  <c:v>20.47</c:v>
                </c:pt>
                <c:pt idx="4">
                  <c:v>22.44</c:v>
                </c:pt>
                <c:pt idx="5">
                  <c:v>24.25</c:v>
                </c:pt>
                <c:pt idx="6">
                  <c:v>25.93</c:v>
                </c:pt>
                <c:pt idx="7">
                  <c:v>27.5</c:v>
                </c:pt>
                <c:pt idx="8">
                  <c:v>28.96</c:v>
                </c:pt>
                <c:pt idx="9">
                  <c:v>30.32</c:v>
                </c:pt>
                <c:pt idx="10">
                  <c:v>31.6</c:v>
                </c:pt>
                <c:pt idx="11">
                  <c:v>32.799999999999997</c:v>
                </c:pt>
                <c:pt idx="12">
                  <c:v>33.93</c:v>
                </c:pt>
                <c:pt idx="13">
                  <c:v>35</c:v>
                </c:pt>
                <c:pt idx="14">
                  <c:v>36</c:v>
                </c:pt>
              </c:numCache>
            </c:numRef>
          </c:val>
          <c:smooth val="0"/>
          <c:extLst>
            <c:ext xmlns:c16="http://schemas.microsoft.com/office/drawing/2014/chart" uri="{C3380CC4-5D6E-409C-BE32-E72D297353CC}">
              <c16:uniqueId val="{00000002-E7A2-4382-8DF6-CBA19D6E0B6F}"/>
            </c:ext>
          </c:extLst>
        </c:ser>
        <c:ser>
          <c:idx val="1"/>
          <c:order val="1"/>
          <c:tx>
            <c:strRef>
              <c:f>Speer!$A$10</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Speer!$B$15:$P$15</c:f>
              <c:numCache>
                <c:formatCode>0.00</c:formatCode>
                <c:ptCount val="15"/>
                <c:pt idx="0">
                  <c:v>10.5</c:v>
                </c:pt>
                <c:pt idx="1">
                  <c:v>12.35</c:v>
                </c:pt>
                <c:pt idx="2">
                  <c:v>13.99</c:v>
                </c:pt>
                <c:pt idx="3">
                  <c:v>15.45</c:v>
                </c:pt>
                <c:pt idx="4">
                  <c:v>16.760000000000002</c:v>
                </c:pt>
                <c:pt idx="5">
                  <c:v>17.95</c:v>
                </c:pt>
                <c:pt idx="6">
                  <c:v>19.02</c:v>
                </c:pt>
                <c:pt idx="7">
                  <c:v>20</c:v>
                </c:pt>
                <c:pt idx="8">
                  <c:v>20.9</c:v>
                </c:pt>
                <c:pt idx="9">
                  <c:v>21.72</c:v>
                </c:pt>
                <c:pt idx="10">
                  <c:v>22.48</c:v>
                </c:pt>
                <c:pt idx="11">
                  <c:v>23.18</c:v>
                </c:pt>
                <c:pt idx="12">
                  <c:v>23.83</c:v>
                </c:pt>
                <c:pt idx="13">
                  <c:v>24.44</c:v>
                </c:pt>
                <c:pt idx="14">
                  <c:v>25</c:v>
                </c:pt>
              </c:numCache>
            </c:numRef>
          </c:val>
          <c:smooth val="0"/>
          <c:extLst>
            <c:ext xmlns:c16="http://schemas.microsoft.com/office/drawing/2014/chart" uri="{C3380CC4-5D6E-409C-BE32-E72D297353CC}">
              <c16:uniqueId val="{00000003-E7A2-4382-8DF6-CBA19D6E0B6F}"/>
            </c:ext>
          </c:extLst>
        </c:ser>
        <c:dLbls>
          <c:showLegendKey val="0"/>
          <c:showVal val="0"/>
          <c:showCatName val="0"/>
          <c:showSerName val="0"/>
          <c:showPercent val="0"/>
          <c:showBubbleSize val="0"/>
        </c:dLbls>
        <c:marker val="1"/>
        <c:smooth val="0"/>
        <c:axId val="1901366560"/>
        <c:axId val="1876121776"/>
      </c:lineChart>
      <c:catAx>
        <c:axId val="19013665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21776"/>
        <c:crosses val="autoZero"/>
        <c:auto val="1"/>
        <c:lblAlgn val="ctr"/>
        <c:lblOffset val="100"/>
        <c:noMultiLvlLbl val="0"/>
      </c:catAx>
      <c:valAx>
        <c:axId val="1876121776"/>
        <c:scaling>
          <c:orientation val="minMax"/>
          <c:max val="48"/>
          <c:min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01366560"/>
        <c:crosses val="autoZero"/>
        <c:crossBetween val="between"/>
      </c:valAx>
      <c:spPr>
        <a:solidFill>
          <a:schemeClr val="bg2"/>
        </a:solidFill>
        <a:ln>
          <a:noFill/>
        </a:ln>
        <a:effectLst/>
      </c:spPr>
    </c:plotArea>
    <c:legend>
      <c:legendPos val="r"/>
      <c:layout>
        <c:manualLayout>
          <c:xMode val="edge"/>
          <c:yMode val="edge"/>
          <c:x val="0.70605511811023625"/>
          <c:y val="0.71837890055409737"/>
          <c:w val="0.24300043744531932"/>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t>Sportabitur Leichtathletik (BW)</a:t>
            </a:r>
          </a:p>
          <a:p>
            <a:pPr algn="l">
              <a:defRPr/>
            </a:pPr>
            <a:r>
              <a:rPr lang="de-DE" b="1"/>
              <a:t>12min. Lauf</a:t>
            </a:r>
          </a:p>
        </c:rich>
      </c:tx>
      <c:layout>
        <c:manualLayout>
          <c:xMode val="edge"/>
          <c:yMode val="edge"/>
          <c:x val="2.4652230971128515E-3"/>
          <c:y val="9.2592592592592587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1914260717410323E-2"/>
          <c:y val="0.20370370370370369"/>
          <c:w val="0.85858530183727022"/>
          <c:h val="0.68889690871974341"/>
        </c:manualLayout>
      </c:layout>
      <c:lineChart>
        <c:grouping val="standard"/>
        <c:varyColors val="0"/>
        <c:ser>
          <c:idx val="4"/>
          <c:order val="0"/>
          <c:tx>
            <c:v>Schüler</c:v>
          </c:tx>
          <c:spPr>
            <a:ln w="28575" cap="rnd">
              <a:solidFill>
                <a:schemeClr val="accent1"/>
              </a:solidFill>
              <a:round/>
            </a:ln>
            <a:effectLst/>
          </c:spPr>
          <c:marker>
            <c:symbol val="circle"/>
            <c:size val="5"/>
            <c:spPr>
              <a:solidFill>
                <a:schemeClr val="accent5"/>
              </a:solidFill>
              <a:ln w="9525">
                <a:solidFill>
                  <a:schemeClr val="accent5"/>
                </a:solidFill>
              </a:ln>
              <a:effectLst/>
            </c:spPr>
          </c:marker>
          <c:val>
            <c:numRef>
              <c:f>'12Min Lauf'!$B$6:$P$6</c:f>
              <c:numCache>
                <c:formatCode>General</c:formatCode>
                <c:ptCount val="15"/>
                <c:pt idx="0">
                  <c:v>1875</c:v>
                </c:pt>
                <c:pt idx="1">
                  <c:v>2025</c:v>
                </c:pt>
                <c:pt idx="2">
                  <c:v>2175</c:v>
                </c:pt>
                <c:pt idx="3">
                  <c:v>2325</c:v>
                </c:pt>
                <c:pt idx="4">
                  <c:v>2425</c:v>
                </c:pt>
                <c:pt idx="5">
                  <c:v>2525</c:v>
                </c:pt>
                <c:pt idx="6">
                  <c:v>2625</c:v>
                </c:pt>
                <c:pt idx="7">
                  <c:v>2725</c:v>
                </c:pt>
                <c:pt idx="8">
                  <c:v>2825</c:v>
                </c:pt>
                <c:pt idx="9">
                  <c:v>2925</c:v>
                </c:pt>
                <c:pt idx="10">
                  <c:v>2975</c:v>
                </c:pt>
                <c:pt idx="11">
                  <c:v>3025</c:v>
                </c:pt>
                <c:pt idx="12">
                  <c:v>3075</c:v>
                </c:pt>
                <c:pt idx="13">
                  <c:v>3125</c:v>
                </c:pt>
                <c:pt idx="14">
                  <c:v>3175</c:v>
                </c:pt>
              </c:numCache>
            </c:numRef>
          </c:val>
          <c:smooth val="0"/>
          <c:extLst>
            <c:ext xmlns:c16="http://schemas.microsoft.com/office/drawing/2014/chart" uri="{C3380CC4-5D6E-409C-BE32-E72D297353CC}">
              <c16:uniqueId val="{00000004-DD90-47F4-8B04-AA1FEBFF9060}"/>
            </c:ext>
          </c:extLst>
        </c:ser>
        <c:ser>
          <c:idx val="0"/>
          <c:order val="1"/>
          <c:tx>
            <c:v>Schülerinnen</c:v>
          </c:tx>
          <c:spPr>
            <a:ln w="28575" cap="rnd">
              <a:solidFill>
                <a:srgbClr val="FF0000"/>
              </a:solidFill>
              <a:round/>
            </a:ln>
            <a:effectLst/>
          </c:spPr>
          <c:marker>
            <c:symbol val="circle"/>
            <c:size val="5"/>
            <c:spPr>
              <a:solidFill>
                <a:srgbClr val="FF0000"/>
              </a:solidFill>
              <a:ln w="9525">
                <a:solidFill>
                  <a:srgbClr val="FF0000"/>
                </a:solidFill>
              </a:ln>
              <a:effectLst/>
            </c:spPr>
          </c:marker>
          <c:val>
            <c:numRef>
              <c:f>'12Min Lauf'!$B$16:$P$16</c:f>
              <c:numCache>
                <c:formatCode>General</c:formatCode>
                <c:ptCount val="15"/>
                <c:pt idx="0">
                  <c:v>1375</c:v>
                </c:pt>
                <c:pt idx="1">
                  <c:v>1525</c:v>
                </c:pt>
                <c:pt idx="2">
                  <c:v>1675</c:v>
                </c:pt>
                <c:pt idx="3">
                  <c:v>1825</c:v>
                </c:pt>
                <c:pt idx="4">
                  <c:v>1925</c:v>
                </c:pt>
                <c:pt idx="5">
                  <c:v>2025</c:v>
                </c:pt>
                <c:pt idx="6">
                  <c:v>2125</c:v>
                </c:pt>
                <c:pt idx="7">
                  <c:v>2225</c:v>
                </c:pt>
                <c:pt idx="8">
                  <c:v>2325</c:v>
                </c:pt>
                <c:pt idx="9">
                  <c:v>2425</c:v>
                </c:pt>
                <c:pt idx="10">
                  <c:v>2475</c:v>
                </c:pt>
                <c:pt idx="11">
                  <c:v>2525</c:v>
                </c:pt>
                <c:pt idx="12">
                  <c:v>2575</c:v>
                </c:pt>
                <c:pt idx="13">
                  <c:v>2625</c:v>
                </c:pt>
                <c:pt idx="14">
                  <c:v>2675</c:v>
                </c:pt>
              </c:numCache>
            </c:numRef>
          </c:val>
          <c:smooth val="0"/>
          <c:extLst>
            <c:ext xmlns:c16="http://schemas.microsoft.com/office/drawing/2014/chart" uri="{C3380CC4-5D6E-409C-BE32-E72D297353CC}">
              <c16:uniqueId val="{00000007-DD90-47F4-8B04-AA1FEBFF906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525543424"/>
        <c:axId val="1525543840"/>
      </c:lineChart>
      <c:catAx>
        <c:axId val="1525543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25543840"/>
        <c:crosses val="autoZero"/>
        <c:auto val="1"/>
        <c:lblAlgn val="ctr"/>
        <c:lblOffset val="100"/>
        <c:noMultiLvlLbl val="0"/>
      </c:catAx>
      <c:valAx>
        <c:axId val="1525543840"/>
        <c:scaling>
          <c:orientation val="minMax"/>
          <c:max val="3250"/>
          <c:min val="13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25543424"/>
        <c:crosses val="autoZero"/>
        <c:crossBetween val="between"/>
      </c:valAx>
      <c:spPr>
        <a:noFill/>
        <a:ln w="3175">
          <a:solidFill>
            <a:schemeClr val="tx1"/>
          </a:solidFill>
        </a:ln>
        <a:effectLst/>
      </c:spPr>
    </c:plotArea>
    <c:legend>
      <c:legendPos val="r"/>
      <c:layout>
        <c:manualLayout>
          <c:xMode val="edge"/>
          <c:yMode val="edge"/>
          <c:x val="0.69772178477690294"/>
          <c:y val="0.53298556430446198"/>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Leichtathletik/400m Schüler</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'400m'!$B$2</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'400m'!$A$3:$A$17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'400m'!$B$3:$B$17</c:f>
              <c:numCache>
                <c:formatCode>0.0</c:formatCode>
                <c:ptCount val="15"/>
                <c:pt idx="0">
                  <c:v>70.2</c:v>
                </c:pt>
                <c:pt idx="1">
                  <c:v>68.900000000000006</c:v>
                </c:pt>
                <c:pt idx="2">
                  <c:v>67.7</c:v>
                </c:pt>
                <c:pt idx="3">
                  <c:v>66.5</c:v>
                </c:pt>
                <c:pt idx="4">
                  <c:v>65.3</c:v>
                </c:pt>
                <c:pt idx="5">
                  <c:v>65</c:v>
                </c:pt>
                <c:pt idx="6">
                  <c:v>62.8</c:v>
                </c:pt>
                <c:pt idx="7">
                  <c:v>61.8</c:v>
                </c:pt>
                <c:pt idx="8">
                  <c:v>60.7</c:v>
                </c:pt>
                <c:pt idx="9">
                  <c:v>59.7</c:v>
                </c:pt>
                <c:pt idx="10">
                  <c:v>58.8</c:v>
                </c:pt>
                <c:pt idx="11">
                  <c:v>57.9</c:v>
                </c:pt>
                <c:pt idx="12">
                  <c:v>57.1</c:v>
                </c:pt>
                <c:pt idx="13">
                  <c:v>56.3</c:v>
                </c:pt>
                <c:pt idx="14">
                  <c:v>55.6</c:v>
                </c:pt>
              </c:numCache>
            </c:numRef>
          </c:val>
          <c:smooth val="0"/>
          <c:extLst>
            <c:ext xmlns:c16="http://schemas.microsoft.com/office/drawing/2014/chart" uri="{C3380CC4-5D6E-409C-BE32-E72D297353CC}">
              <c16:uniqueId val="{00000003-78EF-445E-9AAA-61CCF06D4B07}"/>
            </c:ext>
          </c:extLst>
        </c:ser>
        <c:ser>
          <c:idx val="1"/>
          <c:order val="1"/>
          <c:tx>
            <c:strRef>
              <c:f>'400m'!$C$2</c:f>
              <c:strCache>
                <c:ptCount val="1"/>
                <c:pt idx="0">
                  <c:v>KMK1983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'400m'!$A$3:$A$17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'400m'!$C$3:$C$17</c:f>
              <c:numCache>
                <c:formatCode>0.0</c:formatCode>
                <c:ptCount val="15"/>
                <c:pt idx="0">
                  <c:v>66.5</c:v>
                </c:pt>
                <c:pt idx="1">
                  <c:v>65.3</c:v>
                </c:pt>
                <c:pt idx="2">
                  <c:v>64.3</c:v>
                </c:pt>
                <c:pt idx="3">
                  <c:v>63.3</c:v>
                </c:pt>
                <c:pt idx="4">
                  <c:v>62.3</c:v>
                </c:pt>
                <c:pt idx="5">
                  <c:v>61.3</c:v>
                </c:pt>
                <c:pt idx="6">
                  <c:v>60.4</c:v>
                </c:pt>
                <c:pt idx="7">
                  <c:v>59.6</c:v>
                </c:pt>
                <c:pt idx="8">
                  <c:v>58.8</c:v>
                </c:pt>
                <c:pt idx="9">
                  <c:v>58.1</c:v>
                </c:pt>
                <c:pt idx="10">
                  <c:v>57.5</c:v>
                </c:pt>
                <c:pt idx="11">
                  <c:v>56.9</c:v>
                </c:pt>
                <c:pt idx="12">
                  <c:v>56.4</c:v>
                </c:pt>
                <c:pt idx="13">
                  <c:v>55.9</c:v>
                </c:pt>
                <c:pt idx="14">
                  <c:v>55.5</c:v>
                </c:pt>
              </c:numCache>
            </c:numRef>
          </c:val>
          <c:smooth val="0"/>
          <c:extLst>
            <c:ext xmlns:c16="http://schemas.microsoft.com/office/drawing/2014/chart" uri="{C3380CC4-5D6E-409C-BE32-E72D297353CC}">
              <c16:uniqueId val="{00000004-78EF-445E-9AAA-61CCF06D4B07}"/>
            </c:ext>
          </c:extLst>
        </c:ser>
        <c:ser>
          <c:idx val="2"/>
          <c:order val="2"/>
          <c:tx>
            <c:strRef>
              <c:f>'400m'!$D$2</c:f>
              <c:strCache>
                <c:ptCount val="1"/>
                <c:pt idx="0">
                  <c:v>KMK2005/HH/RP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'400m'!$A$3:$A$17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'400m'!$D$3:$D$17</c:f>
              <c:numCache>
                <c:formatCode>0.0</c:formatCode>
                <c:ptCount val="15"/>
                <c:pt idx="0">
                  <c:v>82</c:v>
                </c:pt>
                <c:pt idx="1">
                  <c:v>78.8</c:v>
                </c:pt>
                <c:pt idx="2">
                  <c:v>76</c:v>
                </c:pt>
                <c:pt idx="3">
                  <c:v>73.5</c:v>
                </c:pt>
                <c:pt idx="4">
                  <c:v>71.3</c:v>
                </c:pt>
                <c:pt idx="5">
                  <c:v>69.400000000000006</c:v>
                </c:pt>
                <c:pt idx="6">
                  <c:v>67.599999999999994</c:v>
                </c:pt>
                <c:pt idx="7">
                  <c:v>66</c:v>
                </c:pt>
                <c:pt idx="8">
                  <c:v>64.5</c:v>
                </c:pt>
                <c:pt idx="9">
                  <c:v>63.2</c:v>
                </c:pt>
                <c:pt idx="10">
                  <c:v>62</c:v>
                </c:pt>
                <c:pt idx="11">
                  <c:v>60.9</c:v>
                </c:pt>
                <c:pt idx="12">
                  <c:v>59.8</c:v>
                </c:pt>
                <c:pt idx="13">
                  <c:v>58.9</c:v>
                </c:pt>
                <c:pt idx="14">
                  <c:v>58</c:v>
                </c:pt>
              </c:numCache>
            </c:numRef>
          </c:val>
          <c:smooth val="0"/>
          <c:extLst>
            <c:ext xmlns:c16="http://schemas.microsoft.com/office/drawing/2014/chart" uri="{C3380CC4-5D6E-409C-BE32-E72D297353CC}">
              <c16:uniqueId val="{00000005-78EF-445E-9AAA-61CCF06D4B07}"/>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80"/>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5"/>
      </c:valAx>
      <c:spPr>
        <a:noFill/>
        <a:ln>
          <a:noFill/>
        </a:ln>
        <a:effectLst/>
      </c:spPr>
    </c:plotArea>
    <c:legend>
      <c:legendPos val="r"/>
      <c:layout>
        <c:manualLayout>
          <c:xMode val="edge"/>
          <c:yMode val="edge"/>
          <c:x val="0.75161709401709398"/>
          <c:y val="0.47688240740740739"/>
          <c:w val="0.24150484195887148"/>
          <c:h val="0.196132455955444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Leichtathletik/400m Schülerinnen</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'400m'!$I$2</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'400m'!$H$3:$H$17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'400m'!$I$3:$I$17</c:f>
              <c:numCache>
                <c:formatCode>0.0</c:formatCode>
                <c:ptCount val="15"/>
                <c:pt idx="0">
                  <c:v>89.5</c:v>
                </c:pt>
                <c:pt idx="1">
                  <c:v>87.5</c:v>
                </c:pt>
                <c:pt idx="2">
                  <c:v>85.5</c:v>
                </c:pt>
                <c:pt idx="3">
                  <c:v>83.7</c:v>
                </c:pt>
                <c:pt idx="4">
                  <c:v>81.7</c:v>
                </c:pt>
                <c:pt idx="5">
                  <c:v>79.8</c:v>
                </c:pt>
                <c:pt idx="6">
                  <c:v>77.900000000000006</c:v>
                </c:pt>
                <c:pt idx="7">
                  <c:v>76.3</c:v>
                </c:pt>
                <c:pt idx="8">
                  <c:v>74.7</c:v>
                </c:pt>
                <c:pt idx="9">
                  <c:v>73.2</c:v>
                </c:pt>
                <c:pt idx="10">
                  <c:v>71.8</c:v>
                </c:pt>
                <c:pt idx="11">
                  <c:v>70.5</c:v>
                </c:pt>
                <c:pt idx="12">
                  <c:v>69.2</c:v>
                </c:pt>
                <c:pt idx="13">
                  <c:v>68.099999999999994</c:v>
                </c:pt>
                <c:pt idx="14">
                  <c:v>67</c:v>
                </c:pt>
              </c:numCache>
            </c:numRef>
          </c:val>
          <c:smooth val="0"/>
          <c:extLst>
            <c:ext xmlns:c16="http://schemas.microsoft.com/office/drawing/2014/chart" uri="{C3380CC4-5D6E-409C-BE32-E72D297353CC}">
              <c16:uniqueId val="{00000003-D856-4FCC-8615-186E4E97852F}"/>
            </c:ext>
          </c:extLst>
        </c:ser>
        <c:ser>
          <c:idx val="1"/>
          <c:order val="1"/>
          <c:tx>
            <c:strRef>
              <c:f>'400m'!$J$2</c:f>
              <c:strCache>
                <c:ptCount val="1"/>
                <c:pt idx="0">
                  <c:v>KMK1983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'400m'!$H$3:$H$17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'400m'!$J$3:$J$17</c:f>
              <c:numCache>
                <c:formatCode>0.0</c:formatCode>
                <c:ptCount val="15"/>
                <c:pt idx="0">
                  <c:v>97.5</c:v>
                </c:pt>
                <c:pt idx="1">
                  <c:v>94.5</c:v>
                </c:pt>
                <c:pt idx="2">
                  <c:v>91.5</c:v>
                </c:pt>
                <c:pt idx="3">
                  <c:v>88.5</c:v>
                </c:pt>
                <c:pt idx="4">
                  <c:v>85.5</c:v>
                </c:pt>
                <c:pt idx="5">
                  <c:v>82.8</c:v>
                </c:pt>
                <c:pt idx="6">
                  <c:v>80.400000000000006</c:v>
                </c:pt>
                <c:pt idx="7">
                  <c:v>78.2</c:v>
                </c:pt>
                <c:pt idx="8">
                  <c:v>76.099999999999994</c:v>
                </c:pt>
                <c:pt idx="9">
                  <c:v>74.2</c:v>
                </c:pt>
                <c:pt idx="10">
                  <c:v>72.7</c:v>
                </c:pt>
                <c:pt idx="11">
                  <c:v>71.2</c:v>
                </c:pt>
                <c:pt idx="12">
                  <c:v>69.7</c:v>
                </c:pt>
                <c:pt idx="13">
                  <c:v>68.3</c:v>
                </c:pt>
                <c:pt idx="14">
                  <c:v>66.900000000000006</c:v>
                </c:pt>
              </c:numCache>
            </c:numRef>
          </c:val>
          <c:smooth val="0"/>
          <c:extLst>
            <c:ext xmlns:c16="http://schemas.microsoft.com/office/drawing/2014/chart" uri="{C3380CC4-5D6E-409C-BE32-E72D297353CC}">
              <c16:uniqueId val="{00000004-D856-4FCC-8615-186E4E97852F}"/>
            </c:ext>
          </c:extLst>
        </c:ser>
        <c:ser>
          <c:idx val="2"/>
          <c:order val="2"/>
          <c:tx>
            <c:strRef>
              <c:f>'400m'!$N$2</c:f>
              <c:strCache>
                <c:ptCount val="1"/>
                <c:pt idx="0">
                  <c:v>KMK2005/RP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'400m'!$N$3:$N$17</c:f>
              <c:numCache>
                <c:formatCode>0.0</c:formatCode>
                <c:ptCount val="15"/>
                <c:pt idx="0">
                  <c:v>95.1</c:v>
                </c:pt>
                <c:pt idx="1">
                  <c:v>90.7</c:v>
                </c:pt>
                <c:pt idx="2">
                  <c:v>87.1</c:v>
                </c:pt>
                <c:pt idx="3">
                  <c:v>84.1</c:v>
                </c:pt>
                <c:pt idx="4">
                  <c:v>81.599999999999994</c:v>
                </c:pt>
                <c:pt idx="5">
                  <c:v>79.3</c:v>
                </c:pt>
                <c:pt idx="6">
                  <c:v>77.2</c:v>
                </c:pt>
                <c:pt idx="7">
                  <c:v>75.3</c:v>
                </c:pt>
                <c:pt idx="8">
                  <c:v>73.599999999999994</c:v>
                </c:pt>
                <c:pt idx="9">
                  <c:v>72</c:v>
                </c:pt>
                <c:pt idx="10">
                  <c:v>70.599999999999994</c:v>
                </c:pt>
                <c:pt idx="11">
                  <c:v>69.3</c:v>
                </c:pt>
                <c:pt idx="12">
                  <c:v>68.3</c:v>
                </c:pt>
                <c:pt idx="13">
                  <c:v>67.3</c:v>
                </c:pt>
                <c:pt idx="14">
                  <c:v>66.400000000000006</c:v>
                </c:pt>
              </c:numCache>
            </c:numRef>
          </c:val>
          <c:smooth val="0"/>
          <c:extLst>
            <c:ext xmlns:c16="http://schemas.microsoft.com/office/drawing/2014/chart" uri="{C3380CC4-5D6E-409C-BE32-E72D297353CC}">
              <c16:uniqueId val="{00000008-D856-4FCC-8615-186E4E97852F}"/>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100"/>
          <c:min val="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5"/>
      </c:valAx>
      <c:spPr>
        <a:noFill/>
        <a:ln>
          <a:noFill/>
        </a:ln>
        <a:effectLst/>
      </c:spPr>
    </c:plotArea>
    <c:legend>
      <c:legendPos val="r"/>
      <c:layout>
        <c:manualLayout>
          <c:xMode val="edge"/>
          <c:yMode val="edge"/>
          <c:x val="0.75161709401709398"/>
          <c:y val="0.47688240740740739"/>
          <c:w val="0.20336206808397503"/>
          <c:h val="0.196132455955444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Leichtathletik/800m Schüler</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'800m'!$B$2</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'800m'!$A$3:$A$17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'800m'!$B$3:$B$17</c:f>
              <c:numCache>
                <c:formatCode>0.0</c:formatCode>
                <c:ptCount val="15"/>
                <c:pt idx="0">
                  <c:v>167.3</c:v>
                </c:pt>
                <c:pt idx="1">
                  <c:v>164.1</c:v>
                </c:pt>
                <c:pt idx="2">
                  <c:v>161</c:v>
                </c:pt>
                <c:pt idx="3">
                  <c:v>158</c:v>
                </c:pt>
                <c:pt idx="4">
                  <c:v>154.80000000000001</c:v>
                </c:pt>
                <c:pt idx="5">
                  <c:v>151.69999999999999</c:v>
                </c:pt>
                <c:pt idx="6">
                  <c:v>148.69999999999999</c:v>
                </c:pt>
                <c:pt idx="7">
                  <c:v>146</c:v>
                </c:pt>
                <c:pt idx="8">
                  <c:v>143.30000000000001</c:v>
                </c:pt>
                <c:pt idx="9">
                  <c:v>140.80000000000001</c:v>
                </c:pt>
                <c:pt idx="10">
                  <c:v>138.5</c:v>
                </c:pt>
                <c:pt idx="11">
                  <c:v>136.4</c:v>
                </c:pt>
                <c:pt idx="12">
                  <c:v>134.19999999999999</c:v>
                </c:pt>
                <c:pt idx="13">
                  <c:v>132.30000000000001</c:v>
                </c:pt>
                <c:pt idx="14">
                  <c:v>130.4</c:v>
                </c:pt>
              </c:numCache>
            </c:numRef>
          </c:val>
          <c:smooth val="0"/>
          <c:extLst>
            <c:ext xmlns:c16="http://schemas.microsoft.com/office/drawing/2014/chart" uri="{C3380CC4-5D6E-409C-BE32-E72D297353CC}">
              <c16:uniqueId val="{00000003-6787-4580-B3CD-2C22BB8D4D30}"/>
            </c:ext>
          </c:extLst>
        </c:ser>
        <c:ser>
          <c:idx val="1"/>
          <c:order val="1"/>
          <c:tx>
            <c:strRef>
              <c:f>'800m'!$C$2</c:f>
              <c:strCache>
                <c:ptCount val="1"/>
                <c:pt idx="0">
                  <c:v>KMK1983/89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'800m'!$A$3:$A$17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'800m'!$C$3:$C$17</c:f>
              <c:numCache>
                <c:formatCode>0.0</c:formatCode>
                <c:ptCount val="15"/>
                <c:pt idx="0">
                  <c:v>176</c:v>
                </c:pt>
                <c:pt idx="1">
                  <c:v>172</c:v>
                </c:pt>
                <c:pt idx="2">
                  <c:v>168</c:v>
                </c:pt>
                <c:pt idx="3">
                  <c:v>164</c:v>
                </c:pt>
                <c:pt idx="4">
                  <c:v>160</c:v>
                </c:pt>
                <c:pt idx="5">
                  <c:v>156</c:v>
                </c:pt>
                <c:pt idx="6">
                  <c:v>153</c:v>
                </c:pt>
                <c:pt idx="7">
                  <c:v>150</c:v>
                </c:pt>
                <c:pt idx="8">
                  <c:v>147</c:v>
                </c:pt>
                <c:pt idx="9">
                  <c:v>144</c:v>
                </c:pt>
                <c:pt idx="10">
                  <c:v>142</c:v>
                </c:pt>
                <c:pt idx="11">
                  <c:v>140</c:v>
                </c:pt>
                <c:pt idx="12">
                  <c:v>138</c:v>
                </c:pt>
                <c:pt idx="13">
                  <c:v>136</c:v>
                </c:pt>
                <c:pt idx="14">
                  <c:v>134</c:v>
                </c:pt>
              </c:numCache>
            </c:numRef>
          </c:val>
          <c:smooth val="0"/>
          <c:extLst>
            <c:ext xmlns:c16="http://schemas.microsoft.com/office/drawing/2014/chart" uri="{C3380CC4-5D6E-409C-BE32-E72D297353CC}">
              <c16:uniqueId val="{00000004-6787-4580-B3CD-2C22BB8D4D30}"/>
            </c:ext>
          </c:extLst>
        </c:ser>
        <c:ser>
          <c:idx val="2"/>
          <c:order val="2"/>
          <c:tx>
            <c:strRef>
              <c:f>'800m'!$D$2</c:f>
              <c:strCache>
                <c:ptCount val="1"/>
                <c:pt idx="0">
                  <c:v>KMK2005/NW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'800m'!$A$3:$A$17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'800m'!$D$3:$D$17</c:f>
              <c:numCache>
                <c:formatCode>0.0</c:formatCode>
                <c:ptCount val="15"/>
                <c:pt idx="0">
                  <c:v>198</c:v>
                </c:pt>
                <c:pt idx="1">
                  <c:v>192</c:v>
                </c:pt>
                <c:pt idx="2">
                  <c:v>186</c:v>
                </c:pt>
                <c:pt idx="3">
                  <c:v>180</c:v>
                </c:pt>
                <c:pt idx="4">
                  <c:v>176</c:v>
                </c:pt>
                <c:pt idx="5">
                  <c:v>172</c:v>
                </c:pt>
                <c:pt idx="6">
                  <c:v>168</c:v>
                </c:pt>
                <c:pt idx="7">
                  <c:v>164</c:v>
                </c:pt>
                <c:pt idx="8">
                  <c:v>160</c:v>
                </c:pt>
                <c:pt idx="9">
                  <c:v>157</c:v>
                </c:pt>
                <c:pt idx="10">
                  <c:v>154</c:v>
                </c:pt>
                <c:pt idx="11">
                  <c:v>151</c:v>
                </c:pt>
                <c:pt idx="12">
                  <c:v>149</c:v>
                </c:pt>
                <c:pt idx="13">
                  <c:v>147</c:v>
                </c:pt>
                <c:pt idx="14">
                  <c:v>145</c:v>
                </c:pt>
              </c:numCache>
            </c:numRef>
          </c:val>
          <c:smooth val="0"/>
          <c:extLst>
            <c:ext xmlns:c16="http://schemas.microsoft.com/office/drawing/2014/chart" uri="{C3380CC4-5D6E-409C-BE32-E72D297353CC}">
              <c16:uniqueId val="{00000005-6787-4580-B3CD-2C22BB8D4D30}"/>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20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10"/>
      </c:valAx>
      <c:spPr>
        <a:noFill/>
        <a:ln>
          <a:noFill/>
        </a:ln>
        <a:effectLst/>
      </c:spPr>
    </c:plotArea>
    <c:legend>
      <c:legendPos val="r"/>
      <c:layout>
        <c:manualLayout>
          <c:xMode val="edge"/>
          <c:yMode val="edge"/>
          <c:x val="0.75161709401709398"/>
          <c:y val="0.47688240740740739"/>
          <c:w val="0.21447883752083524"/>
          <c:h val="0.19843882764233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Leichtathletik/800m Schülerinnen</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'800m'!$H$2</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'800m'!$G$3:$G$17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'800m'!$H$3:$H$17</c:f>
              <c:numCache>
                <c:formatCode>0.0</c:formatCode>
                <c:ptCount val="15"/>
                <c:pt idx="0">
                  <c:v>217</c:v>
                </c:pt>
                <c:pt idx="1">
                  <c:v>211.7</c:v>
                </c:pt>
                <c:pt idx="2">
                  <c:v>206.5</c:v>
                </c:pt>
                <c:pt idx="3">
                  <c:v>201.6</c:v>
                </c:pt>
                <c:pt idx="4">
                  <c:v>196.4</c:v>
                </c:pt>
                <c:pt idx="5">
                  <c:v>191.3</c:v>
                </c:pt>
                <c:pt idx="6">
                  <c:v>186.6</c:v>
                </c:pt>
                <c:pt idx="7">
                  <c:v>182.3</c:v>
                </c:pt>
                <c:pt idx="8">
                  <c:v>178.2</c:v>
                </c:pt>
                <c:pt idx="9">
                  <c:v>174.3</c:v>
                </c:pt>
                <c:pt idx="10">
                  <c:v>170.8</c:v>
                </c:pt>
                <c:pt idx="11">
                  <c:v>167.5</c:v>
                </c:pt>
                <c:pt idx="12">
                  <c:v>164.3</c:v>
                </c:pt>
                <c:pt idx="13">
                  <c:v>161.4</c:v>
                </c:pt>
                <c:pt idx="14">
                  <c:v>158.6</c:v>
                </c:pt>
              </c:numCache>
            </c:numRef>
          </c:val>
          <c:smooth val="0"/>
          <c:extLst>
            <c:ext xmlns:c16="http://schemas.microsoft.com/office/drawing/2014/chart" uri="{C3380CC4-5D6E-409C-BE32-E72D297353CC}">
              <c16:uniqueId val="{00000003-0ACB-466B-B3EC-617BF3B4DF79}"/>
            </c:ext>
          </c:extLst>
        </c:ser>
        <c:ser>
          <c:idx val="1"/>
          <c:order val="1"/>
          <c:tx>
            <c:strRef>
              <c:f>'800m'!$I$2</c:f>
              <c:strCache>
                <c:ptCount val="1"/>
                <c:pt idx="0">
                  <c:v>KMK1983/89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'800m'!$G$3:$G$17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'800m'!$I$3:$I$17</c:f>
              <c:numCache>
                <c:formatCode>0.0</c:formatCode>
                <c:ptCount val="15"/>
                <c:pt idx="0">
                  <c:v>226</c:v>
                </c:pt>
                <c:pt idx="1">
                  <c:v>220</c:v>
                </c:pt>
                <c:pt idx="2">
                  <c:v>214</c:v>
                </c:pt>
                <c:pt idx="3">
                  <c:v>208</c:v>
                </c:pt>
                <c:pt idx="4">
                  <c:v>202</c:v>
                </c:pt>
                <c:pt idx="5">
                  <c:v>197</c:v>
                </c:pt>
                <c:pt idx="6">
                  <c:v>192</c:v>
                </c:pt>
                <c:pt idx="7">
                  <c:v>187</c:v>
                </c:pt>
                <c:pt idx="8">
                  <c:v>182.5</c:v>
                </c:pt>
                <c:pt idx="9">
                  <c:v>178.5</c:v>
                </c:pt>
                <c:pt idx="10">
                  <c:v>175</c:v>
                </c:pt>
                <c:pt idx="11">
                  <c:v>172</c:v>
                </c:pt>
                <c:pt idx="12">
                  <c:v>169</c:v>
                </c:pt>
                <c:pt idx="13">
                  <c:v>166.5</c:v>
                </c:pt>
                <c:pt idx="14">
                  <c:v>164</c:v>
                </c:pt>
              </c:numCache>
            </c:numRef>
          </c:val>
          <c:smooth val="0"/>
          <c:extLst>
            <c:ext xmlns:c16="http://schemas.microsoft.com/office/drawing/2014/chart" uri="{C3380CC4-5D6E-409C-BE32-E72D297353CC}">
              <c16:uniqueId val="{00000004-0ACB-466B-B3EC-617BF3B4DF79}"/>
            </c:ext>
          </c:extLst>
        </c:ser>
        <c:ser>
          <c:idx val="2"/>
          <c:order val="2"/>
          <c:tx>
            <c:strRef>
              <c:f>'800m'!$J$2</c:f>
              <c:strCache>
                <c:ptCount val="1"/>
                <c:pt idx="0">
                  <c:v>KMK2005/NW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'800m'!$G$3:$G$17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'800m'!$J$3:$J$17</c:f>
              <c:numCache>
                <c:formatCode>0.0</c:formatCode>
                <c:ptCount val="15"/>
                <c:pt idx="0">
                  <c:v>276</c:v>
                </c:pt>
                <c:pt idx="1">
                  <c:v>268</c:v>
                </c:pt>
                <c:pt idx="2">
                  <c:v>260</c:v>
                </c:pt>
                <c:pt idx="3">
                  <c:v>252</c:v>
                </c:pt>
                <c:pt idx="4">
                  <c:v>244</c:v>
                </c:pt>
                <c:pt idx="5">
                  <c:v>236</c:v>
                </c:pt>
                <c:pt idx="6">
                  <c:v>228</c:v>
                </c:pt>
                <c:pt idx="7">
                  <c:v>220</c:v>
                </c:pt>
                <c:pt idx="8">
                  <c:v>212</c:v>
                </c:pt>
                <c:pt idx="9">
                  <c:v>205</c:v>
                </c:pt>
                <c:pt idx="10">
                  <c:v>199</c:v>
                </c:pt>
                <c:pt idx="11">
                  <c:v>193</c:v>
                </c:pt>
                <c:pt idx="12">
                  <c:v>188</c:v>
                </c:pt>
                <c:pt idx="13">
                  <c:v>183</c:v>
                </c:pt>
                <c:pt idx="14">
                  <c:v>178</c:v>
                </c:pt>
              </c:numCache>
            </c:numRef>
          </c:val>
          <c:smooth val="0"/>
          <c:extLst>
            <c:ext xmlns:c16="http://schemas.microsoft.com/office/drawing/2014/chart" uri="{C3380CC4-5D6E-409C-BE32-E72D297353CC}">
              <c16:uniqueId val="{00000005-0ACB-466B-B3EC-617BF3B4DF79}"/>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280"/>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20"/>
      </c:valAx>
      <c:spPr>
        <a:noFill/>
        <a:ln>
          <a:noFill/>
        </a:ln>
        <a:effectLst/>
      </c:spPr>
    </c:plotArea>
    <c:legend>
      <c:legendPos val="r"/>
      <c:layout>
        <c:manualLayout>
          <c:xMode val="edge"/>
          <c:yMode val="edge"/>
          <c:x val="0.75161709401709398"/>
          <c:y val="0.47688240740740739"/>
          <c:w val="0.21447883752083524"/>
          <c:h val="0.19843882764233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Leichtathletik/100m Hürdenlauf Schüler</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Hürden!$B$2</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Hürden!$B$3:$B$17</c:f>
              <c:numCache>
                <c:formatCode>0.0</c:formatCode>
                <c:ptCount val="15"/>
                <c:pt idx="0">
                  <c:v>26.3</c:v>
                </c:pt>
                <c:pt idx="1">
                  <c:v>25.5</c:v>
                </c:pt>
                <c:pt idx="2">
                  <c:v>24.7</c:v>
                </c:pt>
                <c:pt idx="3">
                  <c:v>24</c:v>
                </c:pt>
                <c:pt idx="4">
                  <c:v>23.3</c:v>
                </c:pt>
                <c:pt idx="5">
                  <c:v>22.5</c:v>
                </c:pt>
                <c:pt idx="6">
                  <c:v>21.9</c:v>
                </c:pt>
                <c:pt idx="7">
                  <c:v>21.3</c:v>
                </c:pt>
                <c:pt idx="8">
                  <c:v>20.7</c:v>
                </c:pt>
                <c:pt idx="9">
                  <c:v>20.2</c:v>
                </c:pt>
                <c:pt idx="10">
                  <c:v>19.7</c:v>
                </c:pt>
                <c:pt idx="11">
                  <c:v>19.2</c:v>
                </c:pt>
                <c:pt idx="12">
                  <c:v>18.899999999999999</c:v>
                </c:pt>
                <c:pt idx="13">
                  <c:v>18.399999999999999</c:v>
                </c:pt>
                <c:pt idx="14">
                  <c:v>18</c:v>
                </c:pt>
              </c:numCache>
            </c:numRef>
          </c:val>
          <c:smooth val="0"/>
          <c:extLst>
            <c:ext xmlns:c16="http://schemas.microsoft.com/office/drawing/2014/chart" uri="{C3380CC4-5D6E-409C-BE32-E72D297353CC}">
              <c16:uniqueId val="{00000003-7355-4CC7-8C3C-F4CA6C152E9E}"/>
            </c:ext>
          </c:extLst>
        </c:ser>
        <c:ser>
          <c:idx val="1"/>
          <c:order val="1"/>
          <c:tx>
            <c:strRef>
              <c:f>Hürden!$C$2</c:f>
              <c:strCache>
                <c:ptCount val="1"/>
                <c:pt idx="0">
                  <c:v>EPA1983/89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Hürden!$C$3:$C$17</c:f>
              <c:numCache>
                <c:formatCode>0.0</c:formatCode>
                <c:ptCount val="15"/>
                <c:pt idx="0">
                  <c:v>22.9</c:v>
                </c:pt>
                <c:pt idx="1">
                  <c:v>22.4</c:v>
                </c:pt>
                <c:pt idx="2">
                  <c:v>21.9</c:v>
                </c:pt>
                <c:pt idx="3">
                  <c:v>21.4</c:v>
                </c:pt>
                <c:pt idx="4">
                  <c:v>20.9</c:v>
                </c:pt>
                <c:pt idx="5">
                  <c:v>20.5</c:v>
                </c:pt>
                <c:pt idx="6">
                  <c:v>20.100000000000001</c:v>
                </c:pt>
                <c:pt idx="7">
                  <c:v>19.7</c:v>
                </c:pt>
                <c:pt idx="8">
                  <c:v>19.399999999999999</c:v>
                </c:pt>
                <c:pt idx="9">
                  <c:v>19.100000000000001</c:v>
                </c:pt>
                <c:pt idx="10">
                  <c:v>18.8</c:v>
                </c:pt>
                <c:pt idx="11">
                  <c:v>18.5</c:v>
                </c:pt>
                <c:pt idx="12">
                  <c:v>18.3</c:v>
                </c:pt>
                <c:pt idx="13">
                  <c:v>18.100000000000001</c:v>
                </c:pt>
                <c:pt idx="14">
                  <c:v>17.899999999999999</c:v>
                </c:pt>
              </c:numCache>
            </c:numRef>
          </c:val>
          <c:smooth val="0"/>
          <c:extLst>
            <c:ext xmlns:c16="http://schemas.microsoft.com/office/drawing/2014/chart" uri="{C3380CC4-5D6E-409C-BE32-E72D297353CC}">
              <c16:uniqueId val="{00000004-7355-4CC7-8C3C-F4CA6C152E9E}"/>
            </c:ext>
          </c:extLst>
        </c:ser>
        <c:ser>
          <c:idx val="2"/>
          <c:order val="2"/>
          <c:tx>
            <c:strRef>
              <c:f>Hürden!$F$2</c:f>
              <c:strCache>
                <c:ptCount val="1"/>
                <c:pt idx="0">
                  <c:v>EPA2005/RP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Hürden!$F$3:$F$17</c:f>
              <c:numCache>
                <c:formatCode>0.0</c:formatCode>
                <c:ptCount val="15"/>
                <c:pt idx="0">
                  <c:v>24.6</c:v>
                </c:pt>
                <c:pt idx="1">
                  <c:v>24</c:v>
                </c:pt>
                <c:pt idx="2">
                  <c:v>23.4</c:v>
                </c:pt>
                <c:pt idx="3">
                  <c:v>22.8</c:v>
                </c:pt>
                <c:pt idx="4">
                  <c:v>22.2</c:v>
                </c:pt>
                <c:pt idx="5">
                  <c:v>21.6</c:v>
                </c:pt>
                <c:pt idx="6">
                  <c:v>21</c:v>
                </c:pt>
                <c:pt idx="7">
                  <c:v>20.399999999999999</c:v>
                </c:pt>
                <c:pt idx="8">
                  <c:v>19.8</c:v>
                </c:pt>
                <c:pt idx="9">
                  <c:v>19.3</c:v>
                </c:pt>
                <c:pt idx="10">
                  <c:v>18.900000000000002</c:v>
                </c:pt>
                <c:pt idx="11">
                  <c:v>18.5</c:v>
                </c:pt>
                <c:pt idx="12">
                  <c:v>18.100000000000001</c:v>
                </c:pt>
                <c:pt idx="13">
                  <c:v>17.8</c:v>
                </c:pt>
                <c:pt idx="14">
                  <c:v>17.5</c:v>
                </c:pt>
              </c:numCache>
            </c:numRef>
          </c:val>
          <c:smooth val="0"/>
          <c:extLst>
            <c:ext xmlns:c16="http://schemas.microsoft.com/office/drawing/2014/chart" uri="{C3380CC4-5D6E-409C-BE32-E72D297353CC}">
              <c16:uniqueId val="{00000000-33B1-4147-8B65-B842C76A7F35}"/>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26.3"/>
          <c:min val="1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1"/>
      </c:valAx>
      <c:spPr>
        <a:noFill/>
        <a:ln>
          <a:noFill/>
        </a:ln>
        <a:effectLst/>
      </c:spPr>
    </c:plotArea>
    <c:legend>
      <c:legendPos val="r"/>
      <c:layout>
        <c:manualLayout>
          <c:xMode val="edge"/>
          <c:yMode val="edge"/>
          <c:x val="0.75161709401709398"/>
          <c:y val="0.47688240740740739"/>
          <c:w val="0.1961151844239245"/>
          <c:h val="0.187419326628771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chart" Target="../charts/chart37.xml"/><Relationship Id="rId4" Type="http://schemas.openxmlformats.org/officeDocument/2006/relationships/chart" Target="../charts/chart3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5" Type="http://schemas.openxmlformats.org/officeDocument/2006/relationships/chart" Target="../charts/chart42.xml"/><Relationship Id="rId4" Type="http://schemas.openxmlformats.org/officeDocument/2006/relationships/chart" Target="../charts/chart4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 Id="rId9"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chart" Target="../charts/chart32.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editAs="oneCell">
    <xdr:from>
      <xdr:col>15</xdr:col>
      <xdr:colOff>9525</xdr:colOff>
      <xdr:row>80</xdr:row>
      <xdr:rowOff>104775</xdr:rowOff>
    </xdr:from>
    <xdr:to>
      <xdr:col>25</xdr:col>
      <xdr:colOff>428967</xdr:colOff>
      <xdr:row>92</xdr:row>
      <xdr:rowOff>0</xdr:rowOff>
    </xdr:to>
    <xdr:pic>
      <xdr:nvPicPr>
        <xdr:cNvPr id="3" name="Grafik 2">
          <a:extLst>
            <a:ext uri="{FF2B5EF4-FFF2-40B4-BE49-F238E27FC236}">
              <a16:creationId xmlns:a16="http://schemas.microsoft.com/office/drawing/2014/main" id="{966819B4-F26D-07AF-32E9-DF508789A2A0}"/>
            </a:ext>
          </a:extLst>
        </xdr:cNvPr>
        <xdr:cNvPicPr>
          <a:picLocks noChangeAspect="1"/>
        </xdr:cNvPicPr>
      </xdr:nvPicPr>
      <xdr:blipFill>
        <a:blip xmlns:r="http://schemas.openxmlformats.org/officeDocument/2006/relationships" r:embed="rId1"/>
        <a:stretch>
          <a:fillRect/>
        </a:stretch>
      </xdr:blipFill>
      <xdr:spPr>
        <a:xfrm>
          <a:off x="12182475" y="15973425"/>
          <a:ext cx="8810967" cy="2295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708075</xdr:colOff>
      <xdr:row>34</xdr:row>
      <xdr:rowOff>39600</xdr:rowOff>
    </xdr:to>
    <xdr:graphicFrame macro="">
      <xdr:nvGraphicFramePr>
        <xdr:cNvPr id="2" name="Diagramm 1">
          <a:extLst>
            <a:ext uri="{FF2B5EF4-FFF2-40B4-BE49-F238E27FC236}">
              <a16:creationId xmlns:a16="http://schemas.microsoft.com/office/drawing/2014/main" id="{BABD49D4-A5E6-4197-900F-3765F66BA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819150</xdr:colOff>
      <xdr:row>18</xdr:row>
      <xdr:rowOff>19050</xdr:rowOff>
    </xdr:from>
    <xdr:to>
      <xdr:col>12</xdr:col>
      <xdr:colOff>689025</xdr:colOff>
      <xdr:row>34</xdr:row>
      <xdr:rowOff>58650</xdr:rowOff>
    </xdr:to>
    <xdr:graphicFrame macro="">
      <xdr:nvGraphicFramePr>
        <xdr:cNvPr id="4" name="Diagramm 3">
          <a:extLst>
            <a:ext uri="{FF2B5EF4-FFF2-40B4-BE49-F238E27FC236}">
              <a16:creationId xmlns:a16="http://schemas.microsoft.com/office/drawing/2014/main" id="{7884BD71-5AA0-403C-8F14-00A08EABF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304800</xdr:colOff>
      <xdr:row>35</xdr:row>
      <xdr:rowOff>171450</xdr:rowOff>
    </xdr:from>
    <xdr:to>
      <xdr:col>11</xdr:col>
      <xdr:colOff>685800</xdr:colOff>
      <xdr:row>49</xdr:row>
      <xdr:rowOff>114300</xdr:rowOff>
    </xdr:to>
    <xdr:graphicFrame macro="">
      <xdr:nvGraphicFramePr>
        <xdr:cNvPr id="3" name="Diagramm 2">
          <a:extLst>
            <a:ext uri="{FF2B5EF4-FFF2-40B4-BE49-F238E27FC236}">
              <a16:creationId xmlns:a16="http://schemas.microsoft.com/office/drawing/2014/main" id="{E6991C34-73A0-451B-9FCD-A66A4512FC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104775</xdr:colOff>
      <xdr:row>35</xdr:row>
      <xdr:rowOff>171450</xdr:rowOff>
    </xdr:from>
    <xdr:to>
      <xdr:col>5</xdr:col>
      <xdr:colOff>485775</xdr:colOff>
      <xdr:row>49</xdr:row>
      <xdr:rowOff>114300</xdr:rowOff>
    </xdr:to>
    <xdr:graphicFrame macro="">
      <xdr:nvGraphicFramePr>
        <xdr:cNvPr id="5" name="Diagramm 4">
          <a:extLst>
            <a:ext uri="{FF2B5EF4-FFF2-40B4-BE49-F238E27FC236}">
              <a16:creationId xmlns:a16="http://schemas.microsoft.com/office/drawing/2014/main" id="{C9BB1EE4-095D-478D-BDD8-4F31F21C9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133350</xdr:colOff>
      <xdr:row>36</xdr:row>
      <xdr:rowOff>171450</xdr:rowOff>
    </xdr:from>
    <xdr:to>
      <xdr:col>17</xdr:col>
      <xdr:colOff>514350</xdr:colOff>
      <xdr:row>50</xdr:row>
      <xdr:rowOff>114300</xdr:rowOff>
    </xdr:to>
    <xdr:graphicFrame macro="">
      <xdr:nvGraphicFramePr>
        <xdr:cNvPr id="6" name="Diagramm 5">
          <a:extLst>
            <a:ext uri="{FF2B5EF4-FFF2-40B4-BE49-F238E27FC236}">
              <a16:creationId xmlns:a16="http://schemas.microsoft.com/office/drawing/2014/main" id="{F5220052-C7BA-40EC-96A8-84C357A9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19</xdr:row>
      <xdr:rowOff>38100</xdr:rowOff>
    </xdr:from>
    <xdr:to>
      <xdr:col>5</xdr:col>
      <xdr:colOff>355650</xdr:colOff>
      <xdr:row>35</xdr:row>
      <xdr:rowOff>77700</xdr:rowOff>
    </xdr:to>
    <xdr:graphicFrame macro="">
      <xdr:nvGraphicFramePr>
        <xdr:cNvPr id="2" name="Diagramm 1">
          <a:extLst>
            <a:ext uri="{FF2B5EF4-FFF2-40B4-BE49-F238E27FC236}">
              <a16:creationId xmlns:a16="http://schemas.microsoft.com/office/drawing/2014/main" id="{0366DC2A-0313-4462-881D-186B5FAEA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19</xdr:row>
      <xdr:rowOff>76200</xdr:rowOff>
    </xdr:from>
    <xdr:to>
      <xdr:col>11</xdr:col>
      <xdr:colOff>812850</xdr:colOff>
      <xdr:row>35</xdr:row>
      <xdr:rowOff>115800</xdr:rowOff>
    </xdr:to>
    <xdr:graphicFrame macro="">
      <xdr:nvGraphicFramePr>
        <xdr:cNvPr id="4" name="Diagramm 3">
          <a:extLst>
            <a:ext uri="{FF2B5EF4-FFF2-40B4-BE49-F238E27FC236}">
              <a16:creationId xmlns:a16="http://schemas.microsoft.com/office/drawing/2014/main" id="{B84E054E-B312-44EE-B9FC-BEF546181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104775</xdr:colOff>
      <xdr:row>37</xdr:row>
      <xdr:rowOff>104775</xdr:rowOff>
    </xdr:from>
    <xdr:to>
      <xdr:col>11</xdr:col>
      <xdr:colOff>485775</xdr:colOff>
      <xdr:row>51</xdr:row>
      <xdr:rowOff>47625</xdr:rowOff>
    </xdr:to>
    <xdr:graphicFrame macro="">
      <xdr:nvGraphicFramePr>
        <xdr:cNvPr id="5" name="Diagramm 4">
          <a:extLst>
            <a:ext uri="{FF2B5EF4-FFF2-40B4-BE49-F238E27FC236}">
              <a16:creationId xmlns:a16="http://schemas.microsoft.com/office/drawing/2014/main" id="{62CCBB97-F35A-485F-BD8F-127517C450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238125</xdr:colOff>
      <xdr:row>37</xdr:row>
      <xdr:rowOff>133350</xdr:rowOff>
    </xdr:from>
    <xdr:to>
      <xdr:col>5</xdr:col>
      <xdr:colOff>219075</xdr:colOff>
      <xdr:row>51</xdr:row>
      <xdr:rowOff>76200</xdr:rowOff>
    </xdr:to>
    <xdr:graphicFrame macro="">
      <xdr:nvGraphicFramePr>
        <xdr:cNvPr id="7" name="Diagramm 6">
          <a:extLst>
            <a:ext uri="{FF2B5EF4-FFF2-40B4-BE49-F238E27FC236}">
              <a16:creationId xmlns:a16="http://schemas.microsoft.com/office/drawing/2014/main" id="{67020B64-1931-4588-B8D6-50A668F475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37</xdr:row>
      <xdr:rowOff>114300</xdr:rowOff>
    </xdr:from>
    <xdr:to>
      <xdr:col>17</xdr:col>
      <xdr:colOff>381000</xdr:colOff>
      <xdr:row>51</xdr:row>
      <xdr:rowOff>19050</xdr:rowOff>
    </xdr:to>
    <xdr:graphicFrame macro="">
      <xdr:nvGraphicFramePr>
        <xdr:cNvPr id="8" name="Diagramm 7">
          <a:extLst>
            <a:ext uri="{FF2B5EF4-FFF2-40B4-BE49-F238E27FC236}">
              <a16:creationId xmlns:a16="http://schemas.microsoft.com/office/drawing/2014/main" id="{6DC5F6E9-2662-4B45-8A18-03449E05E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80962</xdr:colOff>
      <xdr:row>21</xdr:row>
      <xdr:rowOff>95250</xdr:rowOff>
    </xdr:from>
    <xdr:to>
      <xdr:col>22</xdr:col>
      <xdr:colOff>461962</xdr:colOff>
      <xdr:row>34</xdr:row>
      <xdr:rowOff>38100</xdr:rowOff>
    </xdr:to>
    <xdr:graphicFrame macro="">
      <xdr:nvGraphicFramePr>
        <xdr:cNvPr id="2" name="Diagramm 1">
          <a:extLst>
            <a:ext uri="{FF2B5EF4-FFF2-40B4-BE49-F238E27FC236}">
              <a16:creationId xmlns:a16="http://schemas.microsoft.com/office/drawing/2014/main" id="{F17801A7-6059-4023-A36C-E2A5CA77A9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55</xdr:row>
      <xdr:rowOff>0</xdr:rowOff>
    </xdr:from>
    <xdr:to>
      <xdr:col>22</xdr:col>
      <xdr:colOff>581817</xdr:colOff>
      <xdr:row>69</xdr:row>
      <xdr:rowOff>67075</xdr:rowOff>
    </xdr:to>
    <xdr:pic>
      <xdr:nvPicPr>
        <xdr:cNvPr id="3" name="Grafik 2">
          <a:extLst>
            <a:ext uri="{FF2B5EF4-FFF2-40B4-BE49-F238E27FC236}">
              <a16:creationId xmlns:a16="http://schemas.microsoft.com/office/drawing/2014/main" id="{84ADAE53-532D-7298-0F84-CF2A7FB7FBDD}"/>
            </a:ext>
          </a:extLst>
        </xdr:cNvPr>
        <xdr:cNvPicPr>
          <a:picLocks noChangeAspect="1"/>
        </xdr:cNvPicPr>
      </xdr:nvPicPr>
      <xdr:blipFill>
        <a:blip xmlns:r="http://schemas.openxmlformats.org/officeDocument/2006/relationships" r:embed="rId1"/>
        <a:stretch>
          <a:fillRect/>
        </a:stretch>
      </xdr:blipFill>
      <xdr:spPr>
        <a:xfrm>
          <a:off x="13011150" y="10772775"/>
          <a:ext cx="5677692" cy="2867425"/>
        </a:xfrm>
        <a:prstGeom prst="rect">
          <a:avLst/>
        </a:prstGeom>
      </xdr:spPr>
    </xdr:pic>
    <xdr:clientData/>
  </xdr:twoCellAnchor>
  <xdr:twoCellAnchor editAs="oneCell">
    <xdr:from>
      <xdr:col>1</xdr:col>
      <xdr:colOff>0</xdr:colOff>
      <xdr:row>41</xdr:row>
      <xdr:rowOff>0</xdr:rowOff>
    </xdr:from>
    <xdr:to>
      <xdr:col>8</xdr:col>
      <xdr:colOff>315139</xdr:colOff>
      <xdr:row>66</xdr:row>
      <xdr:rowOff>76895</xdr:rowOff>
    </xdr:to>
    <xdr:pic>
      <xdr:nvPicPr>
        <xdr:cNvPr id="5" name="Grafik 4">
          <a:extLst>
            <a:ext uri="{FF2B5EF4-FFF2-40B4-BE49-F238E27FC236}">
              <a16:creationId xmlns:a16="http://schemas.microsoft.com/office/drawing/2014/main" id="{7AA3D4D3-7035-E306-4346-B44436C75310}"/>
            </a:ext>
          </a:extLst>
        </xdr:cNvPr>
        <xdr:cNvPicPr>
          <a:picLocks noChangeAspect="1"/>
        </xdr:cNvPicPr>
      </xdr:nvPicPr>
      <xdr:blipFill>
        <a:blip xmlns:r="http://schemas.openxmlformats.org/officeDocument/2006/relationships" r:embed="rId2"/>
        <a:stretch>
          <a:fillRect/>
        </a:stretch>
      </xdr:blipFill>
      <xdr:spPr>
        <a:xfrm>
          <a:off x="962025" y="8067675"/>
          <a:ext cx="5830114" cy="4982270"/>
        </a:xfrm>
        <a:prstGeom prst="rect">
          <a:avLst/>
        </a:prstGeom>
        <a:ln w="12700">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67</xdr:row>
      <xdr:rowOff>159602</xdr:rowOff>
    </xdr:from>
    <xdr:to>
      <xdr:col>4</xdr:col>
      <xdr:colOff>47598</xdr:colOff>
      <xdr:row>84</xdr:row>
      <xdr:rowOff>1732</xdr:rowOff>
    </xdr:to>
    <xdr:graphicFrame macro="">
      <xdr:nvGraphicFramePr>
        <xdr:cNvPr id="5" name="Diagramm 4">
          <a:extLst>
            <a:ext uri="{FF2B5EF4-FFF2-40B4-BE49-F238E27FC236}">
              <a16:creationId xmlns:a16="http://schemas.microsoft.com/office/drawing/2014/main" id="{15F9A4EA-14A1-4343-A765-8E28037D4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700204</xdr:colOff>
      <xdr:row>66</xdr:row>
      <xdr:rowOff>136369</xdr:rowOff>
    </xdr:from>
    <xdr:to>
      <xdr:col>19</xdr:col>
      <xdr:colOff>0</xdr:colOff>
      <xdr:row>82</xdr:row>
      <xdr:rowOff>175969</xdr:rowOff>
    </xdr:to>
    <xdr:graphicFrame macro="">
      <xdr:nvGraphicFramePr>
        <xdr:cNvPr id="6" name="Diagramm 5">
          <a:extLst>
            <a:ext uri="{FF2B5EF4-FFF2-40B4-BE49-F238E27FC236}">
              <a16:creationId xmlns:a16="http://schemas.microsoft.com/office/drawing/2014/main" id="{BB1493F0-E043-494E-B26F-E3D683546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534328</xdr:colOff>
      <xdr:row>21</xdr:row>
      <xdr:rowOff>220702</xdr:rowOff>
    </xdr:from>
    <xdr:to>
      <xdr:col>6</xdr:col>
      <xdr:colOff>405829</xdr:colOff>
      <xdr:row>38</xdr:row>
      <xdr:rowOff>10795</xdr:rowOff>
    </xdr:to>
    <xdr:graphicFrame macro="">
      <xdr:nvGraphicFramePr>
        <xdr:cNvPr id="18" name="Diagramm 17">
          <a:extLst>
            <a:ext uri="{FF2B5EF4-FFF2-40B4-BE49-F238E27FC236}">
              <a16:creationId xmlns:a16="http://schemas.microsoft.com/office/drawing/2014/main" id="{D092A9DC-6894-4F8D-A9AF-10569C87C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116158</xdr:colOff>
      <xdr:row>21</xdr:row>
      <xdr:rowOff>220700</xdr:rowOff>
    </xdr:from>
    <xdr:to>
      <xdr:col>13</xdr:col>
      <xdr:colOff>824001</xdr:colOff>
      <xdr:row>38</xdr:row>
      <xdr:rowOff>10793</xdr:rowOff>
    </xdr:to>
    <xdr:graphicFrame macro="">
      <xdr:nvGraphicFramePr>
        <xdr:cNvPr id="19" name="Diagramm 18">
          <a:extLst>
            <a:ext uri="{FF2B5EF4-FFF2-40B4-BE49-F238E27FC236}">
              <a16:creationId xmlns:a16="http://schemas.microsoft.com/office/drawing/2014/main" id="{B8E0A334-668B-4536-874D-7CE37029C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24</xdr:row>
      <xdr:rowOff>161925</xdr:rowOff>
    </xdr:from>
    <xdr:to>
      <xdr:col>6</xdr:col>
      <xdr:colOff>98475</xdr:colOff>
      <xdr:row>41</xdr:row>
      <xdr:rowOff>39601</xdr:rowOff>
    </xdr:to>
    <xdr:graphicFrame macro="">
      <xdr:nvGraphicFramePr>
        <xdr:cNvPr id="2" name="Diagramm 1">
          <a:extLst>
            <a:ext uri="{FF2B5EF4-FFF2-40B4-BE49-F238E27FC236}">
              <a16:creationId xmlns:a16="http://schemas.microsoft.com/office/drawing/2014/main" id="{D1EE7B53-B74B-47BB-9505-5A50996E8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0</xdr:rowOff>
    </xdr:from>
    <xdr:to>
      <xdr:col>12</xdr:col>
      <xdr:colOff>698550</xdr:colOff>
      <xdr:row>41</xdr:row>
      <xdr:rowOff>77701</xdr:rowOff>
    </xdr:to>
    <xdr:graphicFrame macro="">
      <xdr:nvGraphicFramePr>
        <xdr:cNvPr id="3" name="Diagramm 2">
          <a:extLst>
            <a:ext uri="{FF2B5EF4-FFF2-40B4-BE49-F238E27FC236}">
              <a16:creationId xmlns:a16="http://schemas.microsoft.com/office/drawing/2014/main" id="{C125C4FB-4B46-40FC-ABB5-5CBBC5038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57150</xdr:rowOff>
    </xdr:from>
    <xdr:to>
      <xdr:col>5</xdr:col>
      <xdr:colOff>698550</xdr:colOff>
      <xdr:row>37</xdr:row>
      <xdr:rowOff>20551</xdr:rowOff>
    </xdr:to>
    <xdr:graphicFrame macro="">
      <xdr:nvGraphicFramePr>
        <xdr:cNvPr id="3" name="Diagramm 2">
          <a:extLst>
            <a:ext uri="{FF2B5EF4-FFF2-40B4-BE49-F238E27FC236}">
              <a16:creationId xmlns:a16="http://schemas.microsoft.com/office/drawing/2014/main" id="{0A627125-3907-4436-AF22-90F004838D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21</xdr:row>
      <xdr:rowOff>28575</xdr:rowOff>
    </xdr:from>
    <xdr:to>
      <xdr:col>11</xdr:col>
      <xdr:colOff>755700</xdr:colOff>
      <xdr:row>36</xdr:row>
      <xdr:rowOff>192001</xdr:rowOff>
    </xdr:to>
    <xdr:graphicFrame macro="">
      <xdr:nvGraphicFramePr>
        <xdr:cNvPr id="4" name="Diagramm 3">
          <a:extLst>
            <a:ext uri="{FF2B5EF4-FFF2-40B4-BE49-F238E27FC236}">
              <a16:creationId xmlns:a16="http://schemas.microsoft.com/office/drawing/2014/main" id="{A199977C-8B26-4791-B6CF-C31053593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104774</xdr:colOff>
      <xdr:row>20</xdr:row>
      <xdr:rowOff>219075</xdr:rowOff>
    </xdr:from>
    <xdr:to>
      <xdr:col>6</xdr:col>
      <xdr:colOff>742949</xdr:colOff>
      <xdr:row>37</xdr:row>
      <xdr:rowOff>134850</xdr:rowOff>
    </xdr:to>
    <xdr:graphicFrame macro="">
      <xdr:nvGraphicFramePr>
        <xdr:cNvPr id="3" name="Diagramm 2">
          <a:extLst>
            <a:ext uri="{FF2B5EF4-FFF2-40B4-BE49-F238E27FC236}">
              <a16:creationId xmlns:a16="http://schemas.microsoft.com/office/drawing/2014/main" id="{B792BBDF-6B41-4E98-834C-658456E32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xdr:colOff>
      <xdr:row>21</xdr:row>
      <xdr:rowOff>9525</xdr:rowOff>
    </xdr:from>
    <xdr:to>
      <xdr:col>14</xdr:col>
      <xdr:colOff>746175</xdr:colOff>
      <xdr:row>37</xdr:row>
      <xdr:rowOff>163425</xdr:rowOff>
    </xdr:to>
    <xdr:graphicFrame macro="">
      <xdr:nvGraphicFramePr>
        <xdr:cNvPr id="5" name="Diagramm 4">
          <a:extLst>
            <a:ext uri="{FF2B5EF4-FFF2-40B4-BE49-F238E27FC236}">
              <a16:creationId xmlns:a16="http://schemas.microsoft.com/office/drawing/2014/main" id="{8FDB3757-EAE6-429A-9035-C56A437F0B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40</xdr:row>
      <xdr:rowOff>95250</xdr:rowOff>
    </xdr:from>
    <xdr:to>
      <xdr:col>5</xdr:col>
      <xdr:colOff>504824</xdr:colOff>
      <xdr:row>54</xdr:row>
      <xdr:rowOff>171450</xdr:rowOff>
    </xdr:to>
    <xdr:graphicFrame macro="">
      <xdr:nvGraphicFramePr>
        <xdr:cNvPr id="4" name="Diagramm 3">
          <a:extLst>
            <a:ext uri="{FF2B5EF4-FFF2-40B4-BE49-F238E27FC236}">
              <a16:creationId xmlns:a16="http://schemas.microsoft.com/office/drawing/2014/main" id="{CE6ADE6E-4C2B-4C83-B9CE-CC338E647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40</xdr:row>
      <xdr:rowOff>114300</xdr:rowOff>
    </xdr:from>
    <xdr:to>
      <xdr:col>11</xdr:col>
      <xdr:colOff>498525</xdr:colOff>
      <xdr:row>54</xdr:row>
      <xdr:rowOff>193950</xdr:rowOff>
    </xdr:to>
    <xdr:graphicFrame macro="">
      <xdr:nvGraphicFramePr>
        <xdr:cNvPr id="6" name="Diagramm 5">
          <a:extLst>
            <a:ext uri="{FF2B5EF4-FFF2-40B4-BE49-F238E27FC236}">
              <a16:creationId xmlns:a16="http://schemas.microsoft.com/office/drawing/2014/main" id="{573F01D5-37B2-4011-AF78-BD91E3029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219075</xdr:colOff>
      <xdr:row>40</xdr:row>
      <xdr:rowOff>180975</xdr:rowOff>
    </xdr:from>
    <xdr:to>
      <xdr:col>17</xdr:col>
      <xdr:colOff>708075</xdr:colOff>
      <xdr:row>55</xdr:row>
      <xdr:rowOff>60600</xdr:rowOff>
    </xdr:to>
    <xdr:graphicFrame macro="">
      <xdr:nvGraphicFramePr>
        <xdr:cNvPr id="7" name="Diagramm 6">
          <a:extLst>
            <a:ext uri="{FF2B5EF4-FFF2-40B4-BE49-F238E27FC236}">
              <a16:creationId xmlns:a16="http://schemas.microsoft.com/office/drawing/2014/main" id="{20874C76-A2C4-449E-9F9F-64353AC5D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823912</xdr:colOff>
      <xdr:row>18</xdr:row>
      <xdr:rowOff>85725</xdr:rowOff>
    </xdr:from>
    <xdr:to>
      <xdr:col>6</xdr:col>
      <xdr:colOff>474712</xdr:colOff>
      <xdr:row>34</xdr:row>
      <xdr:rowOff>125325</xdr:rowOff>
    </xdr:to>
    <xdr:graphicFrame macro="">
      <xdr:nvGraphicFramePr>
        <xdr:cNvPr id="2" name="Diagramm 1">
          <a:extLst>
            <a:ext uri="{FF2B5EF4-FFF2-40B4-BE49-F238E27FC236}">
              <a16:creationId xmlns:a16="http://schemas.microsoft.com/office/drawing/2014/main" id="{7241E568-DF03-4EC3-ACB0-308649D50B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52</xdr:row>
      <xdr:rowOff>142875</xdr:rowOff>
    </xdr:from>
    <xdr:to>
      <xdr:col>11</xdr:col>
      <xdr:colOff>498525</xdr:colOff>
      <xdr:row>68</xdr:row>
      <xdr:rowOff>182475</xdr:rowOff>
    </xdr:to>
    <xdr:graphicFrame macro="">
      <xdr:nvGraphicFramePr>
        <xdr:cNvPr id="3" name="Diagramm 2">
          <a:extLst>
            <a:ext uri="{FF2B5EF4-FFF2-40B4-BE49-F238E27FC236}">
              <a16:creationId xmlns:a16="http://schemas.microsoft.com/office/drawing/2014/main" id="{E3714E37-FA2E-4EEA-8A53-B0B1CEA348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200025</xdr:colOff>
      <xdr:row>52</xdr:row>
      <xdr:rowOff>123825</xdr:rowOff>
    </xdr:from>
    <xdr:to>
      <xdr:col>17</xdr:col>
      <xdr:colOff>689025</xdr:colOff>
      <xdr:row>68</xdr:row>
      <xdr:rowOff>163425</xdr:rowOff>
    </xdr:to>
    <xdr:graphicFrame macro="">
      <xdr:nvGraphicFramePr>
        <xdr:cNvPr id="4" name="Diagramm 3">
          <a:extLst>
            <a:ext uri="{FF2B5EF4-FFF2-40B4-BE49-F238E27FC236}">
              <a16:creationId xmlns:a16="http://schemas.microsoft.com/office/drawing/2014/main" id="{E73F76FC-EBD7-48CF-A754-A06A4A443B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304800</xdr:colOff>
      <xdr:row>18</xdr:row>
      <xdr:rowOff>47625</xdr:rowOff>
    </xdr:from>
    <xdr:to>
      <xdr:col>12</xdr:col>
      <xdr:colOff>793800</xdr:colOff>
      <xdr:row>34</xdr:row>
      <xdr:rowOff>87225</xdr:rowOff>
    </xdr:to>
    <xdr:graphicFrame macro="">
      <xdr:nvGraphicFramePr>
        <xdr:cNvPr id="5" name="Diagramm 4">
          <a:extLst>
            <a:ext uri="{FF2B5EF4-FFF2-40B4-BE49-F238E27FC236}">
              <a16:creationId xmlns:a16="http://schemas.microsoft.com/office/drawing/2014/main" id="{3A72E152-2214-43B6-ACEC-81784C7DB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52</xdr:row>
      <xdr:rowOff>114300</xdr:rowOff>
    </xdr:from>
    <xdr:to>
      <xdr:col>5</xdr:col>
      <xdr:colOff>489000</xdr:colOff>
      <xdr:row>68</xdr:row>
      <xdr:rowOff>153900</xdr:rowOff>
    </xdr:to>
    <xdr:graphicFrame macro="">
      <xdr:nvGraphicFramePr>
        <xdr:cNvPr id="7" name="Diagramm 6">
          <a:extLst>
            <a:ext uri="{FF2B5EF4-FFF2-40B4-BE49-F238E27FC236}">
              <a16:creationId xmlns:a16="http://schemas.microsoft.com/office/drawing/2014/main" id="{7657EC71-DC72-4972-AB5B-61CFFD3A2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590550</xdr:colOff>
      <xdr:row>52</xdr:row>
      <xdr:rowOff>95250</xdr:rowOff>
    </xdr:from>
    <xdr:to>
      <xdr:col>24</xdr:col>
      <xdr:colOff>241350</xdr:colOff>
      <xdr:row>68</xdr:row>
      <xdr:rowOff>134850</xdr:rowOff>
    </xdr:to>
    <xdr:graphicFrame macro="">
      <xdr:nvGraphicFramePr>
        <xdr:cNvPr id="9" name="Diagramm 8">
          <a:extLst>
            <a:ext uri="{FF2B5EF4-FFF2-40B4-BE49-F238E27FC236}">
              <a16:creationId xmlns:a16="http://schemas.microsoft.com/office/drawing/2014/main" id="{A4027BDD-B481-4FDC-9BE4-6C5E1DC82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66675</xdr:colOff>
      <xdr:row>35</xdr:row>
      <xdr:rowOff>38100</xdr:rowOff>
    </xdr:from>
    <xdr:to>
      <xdr:col>11</xdr:col>
      <xdr:colOff>447675</xdr:colOff>
      <xdr:row>48</xdr:row>
      <xdr:rowOff>180975</xdr:rowOff>
    </xdr:to>
    <xdr:graphicFrame macro="">
      <xdr:nvGraphicFramePr>
        <xdr:cNvPr id="6" name="Diagramm 5">
          <a:extLst>
            <a:ext uri="{FF2B5EF4-FFF2-40B4-BE49-F238E27FC236}">
              <a16:creationId xmlns:a16="http://schemas.microsoft.com/office/drawing/2014/main" id="{F7641D76-3CF0-4004-AA8A-EFDF67A94B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133350</xdr:colOff>
      <xdr:row>35</xdr:row>
      <xdr:rowOff>38100</xdr:rowOff>
    </xdr:from>
    <xdr:to>
      <xdr:col>5</xdr:col>
      <xdr:colOff>514350</xdr:colOff>
      <xdr:row>48</xdr:row>
      <xdr:rowOff>180975</xdr:rowOff>
    </xdr:to>
    <xdr:graphicFrame macro="">
      <xdr:nvGraphicFramePr>
        <xdr:cNvPr id="10" name="Diagramm 9">
          <a:extLst>
            <a:ext uri="{FF2B5EF4-FFF2-40B4-BE49-F238E27FC236}">
              <a16:creationId xmlns:a16="http://schemas.microsoft.com/office/drawing/2014/main" id="{BE7DE001-191C-47F0-A23A-67ED7A777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828675</xdr:colOff>
      <xdr:row>35</xdr:row>
      <xdr:rowOff>19050</xdr:rowOff>
    </xdr:from>
    <xdr:to>
      <xdr:col>17</xdr:col>
      <xdr:colOff>371475</xdr:colOff>
      <xdr:row>48</xdr:row>
      <xdr:rowOff>47625</xdr:rowOff>
    </xdr:to>
    <xdr:graphicFrame macro="">
      <xdr:nvGraphicFramePr>
        <xdr:cNvPr id="12" name="Diagramm 11">
          <a:extLst>
            <a:ext uri="{FF2B5EF4-FFF2-40B4-BE49-F238E27FC236}">
              <a16:creationId xmlns:a16="http://schemas.microsoft.com/office/drawing/2014/main" id="{83026C65-D317-4FCC-9EAF-37AD825B1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23</xdr:row>
      <xdr:rowOff>47625</xdr:rowOff>
    </xdr:from>
    <xdr:to>
      <xdr:col>5</xdr:col>
      <xdr:colOff>508050</xdr:colOff>
      <xdr:row>39</xdr:row>
      <xdr:rowOff>87225</xdr:rowOff>
    </xdr:to>
    <xdr:graphicFrame macro="">
      <xdr:nvGraphicFramePr>
        <xdr:cNvPr id="7" name="Diagramm 6">
          <a:extLst>
            <a:ext uri="{FF2B5EF4-FFF2-40B4-BE49-F238E27FC236}">
              <a16:creationId xmlns:a16="http://schemas.microsoft.com/office/drawing/2014/main" id="{1C30A3D6-4781-4471-9990-0C77BCF986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23</xdr:row>
      <xdr:rowOff>123825</xdr:rowOff>
    </xdr:from>
    <xdr:to>
      <xdr:col>11</xdr:col>
      <xdr:colOff>765225</xdr:colOff>
      <xdr:row>39</xdr:row>
      <xdr:rowOff>163425</xdr:rowOff>
    </xdr:to>
    <xdr:graphicFrame macro="">
      <xdr:nvGraphicFramePr>
        <xdr:cNvPr id="8" name="Diagramm 7">
          <a:extLst>
            <a:ext uri="{FF2B5EF4-FFF2-40B4-BE49-F238E27FC236}">
              <a16:creationId xmlns:a16="http://schemas.microsoft.com/office/drawing/2014/main" id="{59DD503E-A861-4836-966B-5AECDFA72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447675</xdr:colOff>
      <xdr:row>42</xdr:row>
      <xdr:rowOff>133350</xdr:rowOff>
    </xdr:from>
    <xdr:to>
      <xdr:col>10</xdr:col>
      <xdr:colOff>828675</xdr:colOff>
      <xdr:row>56</xdr:row>
      <xdr:rowOff>76200</xdr:rowOff>
    </xdr:to>
    <xdr:graphicFrame macro="">
      <xdr:nvGraphicFramePr>
        <xdr:cNvPr id="2" name="Diagramm 1">
          <a:extLst>
            <a:ext uri="{FF2B5EF4-FFF2-40B4-BE49-F238E27FC236}">
              <a16:creationId xmlns:a16="http://schemas.microsoft.com/office/drawing/2014/main" id="{28948269-CE0A-476C-A29A-4D0D24CB2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42</xdr:row>
      <xdr:rowOff>95250</xdr:rowOff>
    </xdr:from>
    <xdr:to>
      <xdr:col>5</xdr:col>
      <xdr:colOff>161925</xdr:colOff>
      <xdr:row>56</xdr:row>
      <xdr:rowOff>38100</xdr:rowOff>
    </xdr:to>
    <xdr:graphicFrame macro="">
      <xdr:nvGraphicFramePr>
        <xdr:cNvPr id="12" name="Diagramm 11">
          <a:extLst>
            <a:ext uri="{FF2B5EF4-FFF2-40B4-BE49-F238E27FC236}">
              <a16:creationId xmlns:a16="http://schemas.microsoft.com/office/drawing/2014/main" id="{C3F7BE47-3F36-41EA-9F54-D5FFAF590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304800</xdr:colOff>
      <xdr:row>42</xdr:row>
      <xdr:rowOff>133350</xdr:rowOff>
    </xdr:from>
    <xdr:to>
      <xdr:col>16</xdr:col>
      <xdr:colOff>685800</xdr:colOff>
      <xdr:row>56</xdr:row>
      <xdr:rowOff>76200</xdr:rowOff>
    </xdr:to>
    <xdr:graphicFrame macro="">
      <xdr:nvGraphicFramePr>
        <xdr:cNvPr id="14" name="Diagramm 13">
          <a:extLst>
            <a:ext uri="{FF2B5EF4-FFF2-40B4-BE49-F238E27FC236}">
              <a16:creationId xmlns:a16="http://schemas.microsoft.com/office/drawing/2014/main" id="{5B31DCD6-0ACB-47BC-82B2-EB53C087B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495300</xdr:colOff>
      <xdr:row>16</xdr:row>
      <xdr:rowOff>9525</xdr:rowOff>
    </xdr:from>
    <xdr:to>
      <xdr:col>13</xdr:col>
      <xdr:colOff>352425</xdr:colOff>
      <xdr:row>34</xdr:row>
      <xdr:rowOff>104775</xdr:rowOff>
    </xdr:to>
    <xdr:graphicFrame macro="">
      <xdr:nvGraphicFramePr>
        <xdr:cNvPr id="4" name="Diagramm 3">
          <a:extLst>
            <a:ext uri="{FF2B5EF4-FFF2-40B4-BE49-F238E27FC236}">
              <a16:creationId xmlns:a16="http://schemas.microsoft.com/office/drawing/2014/main" id="{E53FB926-038B-49B9-B061-B91F4E1C15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16</xdr:row>
      <xdr:rowOff>0</xdr:rowOff>
    </xdr:from>
    <xdr:to>
      <xdr:col>6</xdr:col>
      <xdr:colOff>742951</xdr:colOff>
      <xdr:row>34</xdr:row>
      <xdr:rowOff>104775</xdr:rowOff>
    </xdr:to>
    <xdr:graphicFrame macro="">
      <xdr:nvGraphicFramePr>
        <xdr:cNvPr id="5" name="Diagramm 4">
          <a:extLst>
            <a:ext uri="{FF2B5EF4-FFF2-40B4-BE49-F238E27FC236}">
              <a16:creationId xmlns:a16="http://schemas.microsoft.com/office/drawing/2014/main" id="{6BCB9B01-3F1E-4B72-B45A-547255B55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57150</xdr:colOff>
      <xdr:row>36</xdr:row>
      <xdr:rowOff>19050</xdr:rowOff>
    </xdr:from>
    <xdr:to>
      <xdr:col>11</xdr:col>
      <xdr:colOff>438150</xdr:colOff>
      <xdr:row>49</xdr:row>
      <xdr:rowOff>161925</xdr:rowOff>
    </xdr:to>
    <xdr:graphicFrame macro="">
      <xdr:nvGraphicFramePr>
        <xdr:cNvPr id="2" name="Diagramm 1">
          <a:extLst>
            <a:ext uri="{FF2B5EF4-FFF2-40B4-BE49-F238E27FC236}">
              <a16:creationId xmlns:a16="http://schemas.microsoft.com/office/drawing/2014/main" id="{5EE584AE-2693-40BF-A140-885A275157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35</xdr:row>
      <xdr:rowOff>133350</xdr:rowOff>
    </xdr:from>
    <xdr:to>
      <xdr:col>5</xdr:col>
      <xdr:colOff>361950</xdr:colOff>
      <xdr:row>49</xdr:row>
      <xdr:rowOff>76200</xdr:rowOff>
    </xdr:to>
    <xdr:graphicFrame macro="">
      <xdr:nvGraphicFramePr>
        <xdr:cNvPr id="8" name="Diagramm 7">
          <a:extLst>
            <a:ext uri="{FF2B5EF4-FFF2-40B4-BE49-F238E27FC236}">
              <a16:creationId xmlns:a16="http://schemas.microsoft.com/office/drawing/2014/main" id="{F4D58A35-F246-4B4C-817F-E561EA232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28575</xdr:colOff>
      <xdr:row>36</xdr:row>
      <xdr:rowOff>28575</xdr:rowOff>
    </xdr:from>
    <xdr:to>
      <xdr:col>17</xdr:col>
      <xdr:colOff>409575</xdr:colOff>
      <xdr:row>49</xdr:row>
      <xdr:rowOff>171450</xdr:rowOff>
    </xdr:to>
    <xdr:graphicFrame macro="">
      <xdr:nvGraphicFramePr>
        <xdr:cNvPr id="10" name="Diagramm 9">
          <a:extLst>
            <a:ext uri="{FF2B5EF4-FFF2-40B4-BE49-F238E27FC236}">
              <a16:creationId xmlns:a16="http://schemas.microsoft.com/office/drawing/2014/main" id="{5360DEC4-CB75-4226-8EE5-04D596DB2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k-pc\hdrive2go\Sportunterricht\LK%20Sport\Abitur\Praxis\Abi%20Bay\notenberechnung_sportkurs_und_sportabitur_g8_version_2016_04_19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es mich!"/>
      <sheetName val="Spielsportart"/>
      <sheetName val="Gymnastik und Tanz"/>
      <sheetName val="Gerätturnen"/>
      <sheetName val="Leichtathletik"/>
      <sheetName val="Schwimmen"/>
      <sheetName val="Additum"/>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rvinianum.de/files/dokumente/fachgruppen/sport/EPA%20Sport%202015.pdf" TargetMode="External"/><Relationship Id="rId13" Type="http://schemas.openxmlformats.org/officeDocument/2006/relationships/hyperlink" Target="https://www.rv.hessenrecht.hessen.de/perma?j=OSt%2FAbiV_HE_Anlage_9a" TargetMode="External"/><Relationship Id="rId18" Type="http://schemas.openxmlformats.org/officeDocument/2006/relationships/hyperlink" Target="https://www.kmk.org/fileadmin/Dateien/veroeffentlichungen_beschluesse/1989/1989_12_01-EPA-Sport.pdf" TargetMode="External"/><Relationship Id="rId3" Type="http://schemas.openxmlformats.org/officeDocument/2006/relationships/hyperlink" Target="https://reismann.lspb.de/wp-content/uploads/2021/07/Notentabelle-Reismann-S21-Leichtatlethik-LK-1.pdf" TargetMode="External"/><Relationship Id="rId7" Type="http://schemas.openxmlformats.org/officeDocument/2006/relationships/hyperlink" Target="https://www.hamburg.de/contentblob/4671954/58f2bccf169a89b205f73b4e9b219d7a/data/sport-arl-2021.pdf" TargetMode="External"/><Relationship Id="rId12" Type="http://schemas.openxmlformats.org/officeDocument/2006/relationships/hyperlink" Target="https://kultus.hessen.de/sites/kultusministerium.hessen.de/files/2024-03/ausfuehrungsbestimmungen_zur_oberstufen-_und_abiturverordnung_fuer_das_fach_sport_und_fuer_den_sportpraktischen_teil_der_abiturpruefung_.pdf" TargetMode="External"/><Relationship Id="rId17" Type="http://schemas.openxmlformats.org/officeDocument/2006/relationships/hyperlink" Target="https://www.berlin.de/sen/bildung/schule/rechtsvorschriften/av-pruefungen-2019.pdf" TargetMode="External"/><Relationship Id="rId2" Type="http://schemas.openxmlformats.org/officeDocument/2006/relationships/hyperlink" Target="https://km.baden-wuerttemberg.de/fileadmin/redaktion/m-km/intern/PDF/Dateien/Gymnasium/Dokumente_Abitur/Dokumente_Sportabitur/20220509_SW_LA_Wertungstabellen_Abi_2024.pdf" TargetMode="External"/><Relationship Id="rId16" Type="http://schemas.openxmlformats.org/officeDocument/2006/relationships/hyperlink" Target="https://bildungsserver.berlin-brandenburg.de/fileadmin/bbb/unterricht/fachbriefe_berlin/sport/Fachbrief_Sport_03.pdf" TargetMode="External"/><Relationship Id="rId1" Type="http://schemas.openxmlformats.org/officeDocument/2006/relationships/hyperlink" Target="https://www.bildung.bremen.de/sixcms/media.php/13/ARI%20Sport2.pdf" TargetMode="External"/><Relationship Id="rId6" Type="http://schemas.openxmlformats.org/officeDocument/2006/relationships/hyperlink" Target="https://www.gesetze-bayern.de/Content/Document/BayVwV155123/true" TargetMode="External"/><Relationship Id="rId11" Type="http://schemas.openxmlformats.org/officeDocument/2006/relationships/hyperlink" Target="https://fachportal.lernnetz.de/files/Fachanforderungen%20und%20Leitf&#228;den/Sek.%20I_II/Fachanforderungen/Fachanforderungen_Sport_Sekundarstufen_I_II.pdf" TargetMode="External"/><Relationship Id="rId5" Type="http://schemas.openxmlformats.org/officeDocument/2006/relationships/hyperlink" Target="https://bildung.thueringen.de/fileadmin/ministerium/publikationen/gymnasiale_oberstufe.pdf" TargetMode="External"/><Relationship Id="rId15" Type="http://schemas.openxmlformats.org/officeDocument/2006/relationships/hyperlink" Target="https://www.corvinianum.de/files/dokumente/fachgruppen/sport/EPA%20Sport%202015.pdf" TargetMode="External"/><Relationship Id="rId10" Type="http://schemas.openxmlformats.org/officeDocument/2006/relationships/hyperlink" Target="https://www.saarland.de/SharedDocs/Downloads/DE/mbk/Lehrplaene/Lehrplaene_GOS_ab_2019_2020/Sport/APA_Sport_2019.pdf?__blob=publicationFile&amp;v=3" TargetMode="External"/><Relationship Id="rId19" Type="http://schemas.openxmlformats.org/officeDocument/2006/relationships/printerSettings" Target="../printerSettings/printerSettings1.bin"/><Relationship Id="rId4" Type="http://schemas.openxmlformats.org/officeDocument/2006/relationships/hyperlink" Target="https://mb.sachsen-anhalt.de/fileadmin/Bibliothek/Landesjournal/Bildung_und_Wissenschaft/Verordnungen/Oberstufenverordnung.pdf" TargetMode="External"/><Relationship Id="rId9" Type="http://schemas.openxmlformats.org/officeDocument/2006/relationships/hyperlink" Target="https://www.schulsport-nrw.de/fileadmin/user_upload/schulsportpraxis_und_fortbildung/pdf/4734_2_Inhalt.pdf" TargetMode="External"/><Relationship Id="rId14" Type="http://schemas.openxmlformats.org/officeDocument/2006/relationships/hyperlink" Target="https://www.berlin.de/sen/bildung/unterricht/faecher-rahmenlehrplaene/rahmenlehrplaene/rahmenlehrplan-sport-go-teil-c.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1A47-C51C-4C7C-9B0B-B5755C061E17}">
  <dimension ref="A1:W37"/>
  <sheetViews>
    <sheetView tabSelected="1" workbookViewId="0">
      <selection activeCell="J7" sqref="J7:P7"/>
    </sheetView>
  </sheetViews>
  <sheetFormatPr baseColWidth="10" defaultRowHeight="15.75"/>
  <cols>
    <col min="1" max="1" width="22.25" customWidth="1"/>
  </cols>
  <sheetData>
    <row r="1" spans="1:23" s="595" customFormat="1" ht="25.5">
      <c r="A1" s="592" t="s">
        <v>1296</v>
      </c>
      <c r="B1" s="593"/>
      <c r="C1" s="593"/>
      <c r="D1" s="593"/>
      <c r="E1" s="593"/>
      <c r="F1" s="593"/>
      <c r="G1" s="593"/>
      <c r="H1" s="593"/>
      <c r="I1" s="593"/>
      <c r="J1" s="593"/>
      <c r="K1" s="593"/>
      <c r="L1" s="593"/>
      <c r="M1" s="593"/>
      <c r="N1" s="593"/>
      <c r="O1" s="593"/>
      <c r="P1" s="593"/>
      <c r="Q1" s="593"/>
      <c r="R1" s="593"/>
      <c r="S1" s="594"/>
      <c r="T1" s="594"/>
      <c r="U1" s="594"/>
      <c r="V1" s="594"/>
      <c r="W1" s="594"/>
    </row>
    <row r="2" spans="1:23" s="95" customFormat="1" ht="20.25">
      <c r="A2" s="590"/>
      <c r="B2" s="591"/>
      <c r="C2" s="591"/>
      <c r="D2" s="591"/>
      <c r="E2" s="591"/>
      <c r="F2" s="591"/>
      <c r="G2" s="591"/>
      <c r="H2" s="591"/>
      <c r="I2" s="591"/>
      <c r="J2" s="591"/>
      <c r="K2" s="591"/>
      <c r="L2" s="591"/>
      <c r="M2" s="591"/>
      <c r="N2" s="591"/>
      <c r="O2" s="591"/>
      <c r="P2" s="591"/>
      <c r="Q2" s="591"/>
      <c r="R2" s="308"/>
      <c r="S2" s="308"/>
      <c r="T2" s="308"/>
      <c r="U2" s="308"/>
      <c r="V2" s="308"/>
      <c r="W2" s="308"/>
    </row>
    <row r="3" spans="1:23" ht="24.95" customHeight="1">
      <c r="A3" s="309" t="s">
        <v>1109</v>
      </c>
      <c r="B3" s="310" t="s">
        <v>1110</v>
      </c>
      <c r="C3" s="310"/>
      <c r="D3" s="310"/>
      <c r="E3" s="310"/>
      <c r="F3" s="310"/>
      <c r="G3" s="310"/>
      <c r="H3" s="310"/>
      <c r="I3" s="311"/>
      <c r="J3" s="311"/>
      <c r="K3" s="311"/>
      <c r="L3" s="32"/>
      <c r="M3" s="32"/>
      <c r="N3" s="32"/>
      <c r="O3" s="32"/>
      <c r="P3" s="32"/>
      <c r="Q3" s="32"/>
      <c r="R3" s="32"/>
      <c r="S3" s="32"/>
      <c r="T3" s="32"/>
      <c r="U3" s="32"/>
      <c r="V3" s="32"/>
      <c r="W3" s="32"/>
    </row>
    <row r="4" spans="1:23" ht="24.95" customHeight="1">
      <c r="A4" s="309" t="s">
        <v>1111</v>
      </c>
      <c r="B4" s="310" t="s">
        <v>1110</v>
      </c>
      <c r="C4" s="310"/>
      <c r="D4" s="310"/>
      <c r="E4" s="310"/>
      <c r="F4" s="310"/>
      <c r="G4" s="310"/>
      <c r="H4" s="310"/>
      <c r="I4" s="311"/>
      <c r="J4" s="311"/>
      <c r="K4" s="311"/>
      <c r="L4" s="32"/>
      <c r="M4" s="32"/>
      <c r="N4" s="32"/>
      <c r="O4" s="32"/>
      <c r="P4" s="32"/>
      <c r="Q4" s="32"/>
      <c r="R4" s="32"/>
      <c r="S4" s="32"/>
      <c r="T4" s="32"/>
      <c r="U4" s="32"/>
      <c r="V4" s="32"/>
      <c r="W4" s="32"/>
    </row>
    <row r="5" spans="1:23" ht="24.95" customHeight="1">
      <c r="A5" s="309" t="s">
        <v>1112</v>
      </c>
      <c r="B5" s="310" t="s">
        <v>1110</v>
      </c>
      <c r="C5" s="310"/>
      <c r="D5" s="310"/>
      <c r="E5" s="310"/>
      <c r="F5" s="310"/>
      <c r="G5" s="310"/>
      <c r="H5" s="310"/>
      <c r="I5" s="311"/>
      <c r="J5" s="311"/>
      <c r="K5" s="311"/>
      <c r="L5" s="32"/>
      <c r="M5" s="32"/>
      <c r="N5" s="32"/>
      <c r="O5" s="32"/>
      <c r="P5" s="32"/>
      <c r="Q5" s="32"/>
      <c r="R5" s="32"/>
      <c r="S5" s="32"/>
      <c r="T5" s="32"/>
      <c r="U5" s="32"/>
      <c r="V5" s="32"/>
      <c r="W5" s="32"/>
    </row>
    <row r="6" spans="1:23" ht="24.95" customHeight="1">
      <c r="A6" s="309" t="s">
        <v>1113</v>
      </c>
      <c r="B6" s="310" t="s">
        <v>1110</v>
      </c>
      <c r="C6" s="310"/>
      <c r="D6" s="310"/>
      <c r="E6" s="310"/>
      <c r="F6" s="310"/>
      <c r="G6" s="310"/>
      <c r="H6" s="310"/>
      <c r="I6" s="311"/>
      <c r="J6" s="311"/>
      <c r="K6" s="311"/>
      <c r="L6" s="32"/>
      <c r="M6" s="32"/>
      <c r="N6" s="32"/>
      <c r="O6" s="32"/>
      <c r="P6" s="32"/>
      <c r="Q6" s="32"/>
      <c r="R6" s="32"/>
      <c r="S6" s="32"/>
      <c r="T6" s="32"/>
      <c r="U6" s="32"/>
      <c r="V6" s="32"/>
      <c r="W6" s="32"/>
    </row>
    <row r="7" spans="1:23" s="210" customFormat="1" ht="24.95" customHeight="1">
      <c r="A7" s="309" t="s">
        <v>1114</v>
      </c>
      <c r="B7" s="598" t="s">
        <v>1115</v>
      </c>
      <c r="C7" s="310"/>
      <c r="D7" s="310"/>
      <c r="E7" s="310"/>
      <c r="F7" s="310"/>
      <c r="G7" s="310"/>
      <c r="H7" s="310"/>
      <c r="I7" s="311"/>
      <c r="J7" s="211" t="s">
        <v>1297</v>
      </c>
      <c r="K7" s="211"/>
    </row>
    <row r="8" spans="1:23" s="210" customFormat="1" ht="21.95" customHeight="1">
      <c r="A8" s="312"/>
      <c r="B8" s="310"/>
      <c r="C8" s="310"/>
      <c r="D8" s="310"/>
      <c r="E8" s="310"/>
      <c r="F8" s="310"/>
      <c r="G8" s="310"/>
      <c r="H8" s="310"/>
      <c r="I8" s="311"/>
      <c r="J8" s="211"/>
      <c r="K8" s="211"/>
    </row>
    <row r="9" spans="1:23" s="210" customFormat="1" ht="21.95" customHeight="1">
      <c r="A9" s="592" t="s">
        <v>1116</v>
      </c>
      <c r="B9" s="596"/>
      <c r="C9" s="596"/>
      <c r="D9" s="596"/>
      <c r="E9" s="596"/>
      <c r="F9" s="596"/>
      <c r="G9" s="596"/>
      <c r="H9" s="596"/>
      <c r="I9" s="596"/>
      <c r="J9" s="597"/>
      <c r="K9" s="597"/>
      <c r="L9" s="597"/>
      <c r="M9" s="597"/>
      <c r="N9" s="597"/>
      <c r="O9" s="597"/>
      <c r="P9" s="597"/>
      <c r="Q9" s="597"/>
      <c r="R9" s="597"/>
    </row>
    <row r="10" spans="1:23" s="210" customFormat="1" ht="24.95" customHeight="1">
      <c r="A10" s="210" t="s">
        <v>1117</v>
      </c>
      <c r="B10" s="313" t="s">
        <v>129</v>
      </c>
      <c r="C10" s="314" t="s">
        <v>1118</v>
      </c>
      <c r="D10" s="315"/>
      <c r="E10" s="315"/>
      <c r="F10" s="315"/>
      <c r="G10" s="315"/>
      <c r="H10" s="315"/>
      <c r="I10" s="315"/>
      <c r="J10" s="316"/>
    </row>
    <row r="11" spans="1:23" s="210" customFormat="1" ht="24.95" customHeight="1">
      <c r="A11" s="210" t="s">
        <v>1119</v>
      </c>
      <c r="B11" s="313" t="s">
        <v>130</v>
      </c>
      <c r="C11" s="318" t="s">
        <v>620</v>
      </c>
      <c r="D11" s="315"/>
      <c r="E11" s="315"/>
      <c r="F11" s="315"/>
      <c r="G11" s="315"/>
      <c r="H11" s="315"/>
      <c r="I11" s="315"/>
      <c r="J11" s="316"/>
    </row>
    <row r="12" spans="1:23" s="210" customFormat="1" ht="24.95" customHeight="1">
      <c r="A12" s="210" t="s">
        <v>1120</v>
      </c>
      <c r="B12" s="317" t="s">
        <v>131</v>
      </c>
      <c r="C12" s="599" t="s">
        <v>1290</v>
      </c>
      <c r="D12" s="599"/>
      <c r="E12" s="599"/>
      <c r="F12" s="599"/>
      <c r="G12" s="599"/>
      <c r="H12" s="599"/>
      <c r="I12" s="599"/>
      <c r="J12" s="599"/>
      <c r="K12" s="599"/>
      <c r="L12" s="599"/>
      <c r="M12" s="599"/>
      <c r="N12" s="599"/>
      <c r="O12" s="599"/>
      <c r="P12" s="599"/>
      <c r="Q12" s="599"/>
      <c r="R12" s="599"/>
    </row>
    <row r="13" spans="1:23" s="210" customFormat="1" ht="24.95" customHeight="1">
      <c r="B13" s="317"/>
      <c r="C13" s="587" t="s">
        <v>1293</v>
      </c>
      <c r="D13" s="585"/>
      <c r="E13" s="585"/>
      <c r="F13" s="585"/>
      <c r="G13" s="585"/>
      <c r="H13" s="585"/>
      <c r="I13" s="585"/>
      <c r="J13" s="585"/>
      <c r="K13" s="585"/>
      <c r="L13" s="585"/>
      <c r="M13" s="585"/>
      <c r="N13" s="585"/>
      <c r="O13" s="585"/>
      <c r="P13" s="585"/>
      <c r="Q13" s="585"/>
      <c r="R13" s="585"/>
    </row>
    <row r="14" spans="1:23" s="210" customFormat="1" ht="24.95" customHeight="1">
      <c r="B14" s="317"/>
      <c r="C14" s="314" t="s">
        <v>1294</v>
      </c>
      <c r="D14" s="585"/>
      <c r="E14" s="585"/>
      <c r="F14" s="585"/>
      <c r="G14" s="585"/>
      <c r="H14" s="585"/>
      <c r="I14" s="585"/>
      <c r="J14" s="585"/>
      <c r="K14" s="585"/>
      <c r="L14" s="585"/>
      <c r="M14" s="585"/>
      <c r="N14" s="585"/>
      <c r="O14" s="585"/>
      <c r="P14" s="585"/>
      <c r="Q14" s="600"/>
      <c r="R14" s="600"/>
      <c r="S14" s="600"/>
      <c r="T14" s="600"/>
      <c r="U14" s="600"/>
      <c r="V14" s="600"/>
    </row>
    <row r="15" spans="1:23" s="32" customFormat="1" ht="24.95" customHeight="1">
      <c r="C15" s="524" t="s">
        <v>621</v>
      </c>
      <c r="D15" s="210"/>
      <c r="E15" s="210"/>
      <c r="F15" s="210"/>
      <c r="G15" s="210"/>
      <c r="H15" s="210"/>
      <c r="I15" s="210"/>
      <c r="J15" s="210"/>
      <c r="K15" s="210"/>
      <c r="L15" s="210"/>
      <c r="M15" s="210"/>
    </row>
    <row r="16" spans="1:23" s="210" customFormat="1" ht="24.95" customHeight="1">
      <c r="A16" s="210" t="s">
        <v>1121</v>
      </c>
      <c r="B16" s="317" t="s">
        <v>627</v>
      </c>
      <c r="C16" s="210" t="s">
        <v>1094</v>
      </c>
    </row>
    <row r="17" spans="1:23" s="210" customFormat="1" ht="24.95" customHeight="1">
      <c r="A17" s="210" t="s">
        <v>1122</v>
      </c>
      <c r="B17" s="317" t="s">
        <v>132</v>
      </c>
      <c r="C17" s="318" t="s">
        <v>622</v>
      </c>
    </row>
    <row r="18" spans="1:23" s="210" customFormat="1" ht="24.95" customHeight="1">
      <c r="A18" s="210" t="s">
        <v>1123</v>
      </c>
      <c r="B18" s="317" t="s">
        <v>133</v>
      </c>
      <c r="C18" s="318" t="s">
        <v>1139</v>
      </c>
    </row>
    <row r="19" spans="1:23" s="210" customFormat="1" ht="24.95" customHeight="1">
      <c r="A19" s="210" t="s">
        <v>1124</v>
      </c>
      <c r="B19" s="317" t="s">
        <v>134</v>
      </c>
      <c r="C19" s="314" t="s">
        <v>1196</v>
      </c>
    </row>
    <row r="20" spans="1:23" s="210" customFormat="1" ht="24.95" customHeight="1">
      <c r="B20" s="317"/>
      <c r="C20" s="314" t="s">
        <v>1209</v>
      </c>
    </row>
    <row r="21" spans="1:23" s="210" customFormat="1" ht="24.95" customHeight="1">
      <c r="B21" s="317"/>
      <c r="C21" s="210" t="s">
        <v>1094</v>
      </c>
    </row>
    <row r="22" spans="1:23" s="210" customFormat="1" ht="24.95" customHeight="1">
      <c r="A22" s="210" t="s">
        <v>1125</v>
      </c>
      <c r="B22" s="317" t="s">
        <v>628</v>
      </c>
      <c r="C22" s="318" t="s">
        <v>623</v>
      </c>
    </row>
    <row r="23" spans="1:23" s="210" customFormat="1" ht="24.95" customHeight="1">
      <c r="A23" s="210" t="s">
        <v>1126</v>
      </c>
      <c r="B23" s="317" t="s">
        <v>1127</v>
      </c>
      <c r="C23" s="318" t="s">
        <v>623</v>
      </c>
    </row>
    <row r="24" spans="1:23" s="210" customFormat="1" ht="24.95" customHeight="1">
      <c r="A24" s="210" t="s">
        <v>1128</v>
      </c>
      <c r="B24" s="317" t="s">
        <v>135</v>
      </c>
      <c r="C24" s="318" t="s">
        <v>624</v>
      </c>
    </row>
    <row r="25" spans="1:23" s="210" customFormat="1" ht="24.95" customHeight="1">
      <c r="A25" s="210" t="s">
        <v>1129</v>
      </c>
      <c r="B25" s="317" t="s">
        <v>136</v>
      </c>
      <c r="C25" s="318" t="s">
        <v>625</v>
      </c>
    </row>
    <row r="26" spans="1:23" s="210" customFormat="1" ht="24.95" customHeight="1">
      <c r="A26" s="210" t="s">
        <v>1130</v>
      </c>
      <c r="B26" s="317" t="s">
        <v>137</v>
      </c>
      <c r="C26" s="318" t="s">
        <v>1140</v>
      </c>
    </row>
    <row r="27" spans="1:23" s="210" customFormat="1" ht="24.95" customHeight="1">
      <c r="A27" s="210" t="s">
        <v>1131</v>
      </c>
      <c r="B27" s="317" t="s">
        <v>1096</v>
      </c>
      <c r="C27" s="210" t="s">
        <v>1095</v>
      </c>
    </row>
    <row r="28" spans="1:23" s="210" customFormat="1" ht="24.95" customHeight="1">
      <c r="A28" s="210" t="s">
        <v>1132</v>
      </c>
      <c r="B28" s="317" t="s">
        <v>1135</v>
      </c>
      <c r="C28" s="318" t="s">
        <v>1136</v>
      </c>
    </row>
    <row r="29" spans="1:23" s="210" customFormat="1" ht="24.95" customHeight="1">
      <c r="A29" s="210" t="s">
        <v>1133</v>
      </c>
      <c r="B29" s="317" t="s">
        <v>138</v>
      </c>
      <c r="C29" s="318" t="s">
        <v>626</v>
      </c>
    </row>
    <row r="30" spans="1:23" s="210" customFormat="1" ht="24.95" customHeight="1">
      <c r="A30" s="210" t="s">
        <v>1134</v>
      </c>
      <c r="B30" s="317" t="s">
        <v>1141</v>
      </c>
      <c r="C30" s="318" t="s">
        <v>1097</v>
      </c>
    </row>
    <row r="31" spans="1:23">
      <c r="B31" s="32"/>
      <c r="C31" s="32"/>
      <c r="D31" s="32"/>
      <c r="E31" s="32"/>
      <c r="F31" s="32"/>
      <c r="G31" s="32"/>
      <c r="H31" s="32"/>
      <c r="I31" s="32"/>
      <c r="J31" s="32"/>
      <c r="K31" s="32"/>
      <c r="L31" s="32"/>
      <c r="M31" s="32"/>
      <c r="N31" s="32"/>
      <c r="O31" s="32"/>
      <c r="P31" s="32"/>
      <c r="Q31" s="32"/>
      <c r="R31" s="32"/>
      <c r="S31" s="32"/>
      <c r="T31" s="32"/>
      <c r="U31" s="32"/>
      <c r="V31" s="32"/>
      <c r="W31" s="32"/>
    </row>
    <row r="32" spans="1:23">
      <c r="B32" s="32"/>
      <c r="C32" s="32"/>
      <c r="D32" s="32"/>
      <c r="E32" s="32"/>
      <c r="F32" s="32"/>
      <c r="G32" s="32"/>
      <c r="H32" s="32"/>
      <c r="I32" s="32"/>
      <c r="J32" s="32"/>
      <c r="K32" s="32"/>
      <c r="L32" s="32"/>
      <c r="M32" s="32"/>
      <c r="N32" s="32"/>
      <c r="O32" s="32"/>
      <c r="P32" s="32"/>
      <c r="Q32" s="32"/>
      <c r="R32" s="32"/>
      <c r="S32" s="32"/>
      <c r="T32" s="32"/>
      <c r="U32" s="32"/>
      <c r="V32" s="32"/>
      <c r="W32" s="32"/>
    </row>
    <row r="33" spans="1:23">
      <c r="A33">
        <v>1</v>
      </c>
      <c r="B33" s="32" t="s">
        <v>1107</v>
      </c>
      <c r="C33" s="32"/>
      <c r="D33" s="32"/>
      <c r="E33" s="32"/>
      <c r="F33" s="32"/>
      <c r="G33" s="32"/>
      <c r="H33" s="32"/>
      <c r="I33" s="32"/>
      <c r="J33" s="32"/>
      <c r="K33" s="32"/>
      <c r="L33" s="32"/>
      <c r="M33" s="32"/>
      <c r="N33" s="32"/>
      <c r="O33" s="32"/>
      <c r="P33" s="32"/>
      <c r="Q33" s="32"/>
      <c r="R33" s="32"/>
      <c r="S33" s="32"/>
      <c r="T33" s="32"/>
      <c r="U33" s="32"/>
      <c r="V33" s="32"/>
      <c r="W33" s="32"/>
    </row>
    <row r="34" spans="1:23">
      <c r="B34" s="32" t="s">
        <v>1108</v>
      </c>
      <c r="C34" s="32"/>
      <c r="D34" s="32"/>
      <c r="E34" s="32"/>
      <c r="F34" s="32"/>
      <c r="G34" s="32"/>
      <c r="H34" s="32"/>
      <c r="I34" s="32"/>
      <c r="J34" s="32"/>
      <c r="K34" s="32"/>
      <c r="L34" s="32"/>
      <c r="M34" s="32"/>
      <c r="N34" s="32"/>
      <c r="O34" s="32"/>
      <c r="P34" s="32"/>
      <c r="Q34" s="32"/>
      <c r="R34" s="32"/>
      <c r="S34" s="32"/>
      <c r="T34" s="32"/>
      <c r="U34" s="32"/>
      <c r="V34" s="32"/>
      <c r="W34" s="32"/>
    </row>
    <row r="35" spans="1:23">
      <c r="A35">
        <v>2</v>
      </c>
      <c r="B35" s="32" t="s">
        <v>1137</v>
      </c>
      <c r="W35" s="32"/>
    </row>
    <row r="36" spans="1:23">
      <c r="A36">
        <v>3</v>
      </c>
      <c r="B36" t="s">
        <v>1138</v>
      </c>
    </row>
    <row r="37" spans="1:23">
      <c r="B37" s="32"/>
    </row>
  </sheetData>
  <mergeCells count="2">
    <mergeCell ref="C12:R12"/>
    <mergeCell ref="Q14:V14"/>
  </mergeCells>
  <hyperlinks>
    <hyperlink ref="C17" r:id="rId1" xr:uid="{0FBEEC6D-A470-4F9D-B54F-EEA7AF1B1B38}"/>
    <hyperlink ref="C10" r:id="rId2" xr:uid="{D8D1A823-6410-4F9E-B01D-97CF2302DDBC}"/>
    <hyperlink ref="C25" r:id="rId3" xr:uid="{DB90285F-069C-4DB6-A9CC-20967F679D63}"/>
    <hyperlink ref="C28" r:id="rId4" xr:uid="{C48AFE03-317F-4154-91BF-F9865E92155D}"/>
    <hyperlink ref="C30" r:id="rId5" xr:uid="{66AEB29E-7111-438D-B79D-00AF111053A9}"/>
    <hyperlink ref="C11" r:id="rId6" xr:uid="{7D452E43-5305-4AE0-BB54-3721570757FD}"/>
    <hyperlink ref="C18" r:id="rId7" xr:uid="{9645E28F-2D33-4A64-9675-0C2189DA10B7}"/>
    <hyperlink ref="C22" r:id="rId8" xr:uid="{33E637E4-9CD2-48FB-A7AB-3A1EDF715ECD}"/>
    <hyperlink ref="C24" r:id="rId9" display="Prüfungsanforderungen für die Bewertung der sportpraktischen Leistungen im Rahmen der Fachprüfung Sport im Abitur. Anlage zum Kernlehrplan für das Fach Sport in der gymnasialen Oberstufe (Heft 4734). Herausgegeben vom Ministerium für Schule und Weiterbildung des Landes Nordrhein-Westfalen. Düsseldorf  2016." xr:uid="{42471597-C1FF-43B7-96EB-6D08D3CA1CEB}"/>
    <hyperlink ref="C26" r:id="rId10" xr:uid="{3C47065C-6F53-46BF-A255-9F818D8C4D9E}"/>
    <hyperlink ref="C29" r:id="rId11" xr:uid="{51E6152E-16FD-4D90-9DE5-460B2D319DC1}"/>
    <hyperlink ref="C19" r:id="rId12" xr:uid="{F3C7785B-0CFA-45B2-9651-3263027FF82C}"/>
    <hyperlink ref="C20" r:id="rId13" xr:uid="{EF33411F-0D8F-489C-8B34-8DC13A60D150}"/>
    <hyperlink ref="C12:R12" r:id="rId14" display="Rahmenlehrplan für die gymnasiale Oberstufe Teil c Sport. Senatsverwaltung für Bildung, Jugend und Familie. Berlin 2022." xr:uid="{3097DE6C-F297-4658-AC64-82A5B6B6D59F}"/>
    <hyperlink ref="C23" r:id="rId15" xr:uid="{3C11A714-CF88-4270-BE4E-221DF4BA243E}"/>
    <hyperlink ref="C13" r:id="rId16" xr:uid="{68FF187C-A5B4-405E-A9A9-E4978A5B43A3}"/>
    <hyperlink ref="C14" r:id="rId17" xr:uid="{9CA08C24-520B-47A3-B28C-B8849801C9C3}"/>
    <hyperlink ref="B7" r:id="rId18" xr:uid="{50FCD397-5EED-4F6B-8580-E8BF23AD3D37}"/>
  </hyperlinks>
  <pageMargins left="0.7" right="0.7" top="0.78740157499999996" bottom="0.78740157499999996" header="0.3" footer="0.3"/>
  <pageSetup paperSize="9" orientation="portrait" horizontalDpi="4294967293"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8B959-2F87-4291-8850-62082EB4EF35}">
  <dimension ref="A1:AA41"/>
  <sheetViews>
    <sheetView zoomScaleNormal="100" workbookViewId="0">
      <selection activeCell="J51" sqref="J51"/>
    </sheetView>
  </sheetViews>
  <sheetFormatPr baseColWidth="10" defaultRowHeight="15.75"/>
  <cols>
    <col min="1" max="1" width="12.625" style="160" customWidth="1"/>
    <col min="2" max="2" width="8.625" style="12" customWidth="1"/>
    <col min="3" max="14" width="10.625" style="12" customWidth="1"/>
    <col min="15" max="15" width="11" style="11"/>
    <col min="16" max="16" width="11" style="10"/>
    <col min="17" max="20" width="10.625" style="10" customWidth="1"/>
    <col min="21" max="21" width="11.875" style="10" customWidth="1"/>
    <col min="22" max="26" width="10.625" style="10" customWidth="1"/>
    <col min="27" max="27" width="13.125" style="10" customWidth="1"/>
    <col min="28" max="28" width="12.625" style="10" customWidth="1"/>
    <col min="29" max="238" width="11" style="10"/>
    <col min="239" max="239" width="0" style="10" hidden="1" customWidth="1"/>
    <col min="240" max="240" width="8.75" style="10" bestFit="1" customWidth="1"/>
    <col min="241" max="241" width="6.125" style="10" bestFit="1" customWidth="1"/>
    <col min="242" max="242" width="9" style="10" customWidth="1"/>
    <col min="243" max="243" width="6.125" style="10" customWidth="1"/>
    <col min="244" max="244" width="9" style="10" customWidth="1"/>
    <col min="245" max="245" width="6.125" style="10" customWidth="1"/>
    <col min="246" max="246" width="9" style="10" customWidth="1"/>
    <col min="247" max="247" width="6.125" style="10" customWidth="1"/>
    <col min="248" max="248" width="9" style="10" bestFit="1" customWidth="1"/>
    <col min="249" max="249" width="6.125" style="10" bestFit="1" customWidth="1"/>
    <col min="250" max="250" width="8.75" style="10" bestFit="1" customWidth="1"/>
    <col min="251" max="251" width="6.125" style="10" bestFit="1" customWidth="1"/>
    <col min="252" max="252" width="8.75" style="10" customWidth="1"/>
    <col min="253" max="253" width="6.125" style="10" customWidth="1"/>
    <col min="254" max="254" width="8.75" style="10" bestFit="1" customWidth="1"/>
    <col min="255" max="255" width="6.125" style="10" customWidth="1"/>
    <col min="256" max="494" width="11" style="10"/>
    <col min="495" max="495" width="0" style="10" hidden="1" customWidth="1"/>
    <col min="496" max="496" width="8.75" style="10" bestFit="1" customWidth="1"/>
    <col min="497" max="497" width="6.125" style="10" bestFit="1" customWidth="1"/>
    <col min="498" max="498" width="9" style="10" customWidth="1"/>
    <col min="499" max="499" width="6.125" style="10" customWidth="1"/>
    <col min="500" max="500" width="9" style="10" customWidth="1"/>
    <col min="501" max="501" width="6.125" style="10" customWidth="1"/>
    <col min="502" max="502" width="9" style="10" customWidth="1"/>
    <col min="503" max="503" width="6.125" style="10" customWidth="1"/>
    <col min="504" max="504" width="9" style="10" bestFit="1" customWidth="1"/>
    <col min="505" max="505" width="6.125" style="10" bestFit="1" customWidth="1"/>
    <col min="506" max="506" width="8.75" style="10" bestFit="1" customWidth="1"/>
    <col min="507" max="507" width="6.125" style="10" bestFit="1" customWidth="1"/>
    <col min="508" max="508" width="8.75" style="10" customWidth="1"/>
    <col min="509" max="509" width="6.125" style="10" customWidth="1"/>
    <col min="510" max="510" width="8.75" style="10" bestFit="1" customWidth="1"/>
    <col min="511" max="511" width="6.125" style="10" customWidth="1"/>
    <col min="512" max="750" width="11" style="10"/>
    <col min="751" max="751" width="0" style="10" hidden="1" customWidth="1"/>
    <col min="752" max="752" width="8.75" style="10" bestFit="1" customWidth="1"/>
    <col min="753" max="753" width="6.125" style="10" bestFit="1" customWidth="1"/>
    <col min="754" max="754" width="9" style="10" customWidth="1"/>
    <col min="755" max="755" width="6.125" style="10" customWidth="1"/>
    <col min="756" max="756" width="9" style="10" customWidth="1"/>
    <col min="757" max="757" width="6.125" style="10" customWidth="1"/>
    <col min="758" max="758" width="9" style="10" customWidth="1"/>
    <col min="759" max="759" width="6.125" style="10" customWidth="1"/>
    <col min="760" max="760" width="9" style="10" bestFit="1" customWidth="1"/>
    <col min="761" max="761" width="6.125" style="10" bestFit="1" customWidth="1"/>
    <col min="762" max="762" width="8.75" style="10" bestFit="1" customWidth="1"/>
    <col min="763" max="763" width="6.125" style="10" bestFit="1" customWidth="1"/>
    <col min="764" max="764" width="8.75" style="10" customWidth="1"/>
    <col min="765" max="765" width="6.125" style="10" customWidth="1"/>
    <col min="766" max="766" width="8.75" style="10" bestFit="1" customWidth="1"/>
    <col min="767" max="767" width="6.125" style="10" customWidth="1"/>
    <col min="768" max="1006" width="11" style="10"/>
    <col min="1007" max="1007" width="0" style="10" hidden="1" customWidth="1"/>
    <col min="1008" max="1008" width="8.75" style="10" bestFit="1" customWidth="1"/>
    <col min="1009" max="1009" width="6.125" style="10" bestFit="1" customWidth="1"/>
    <col min="1010" max="1010" width="9" style="10" customWidth="1"/>
    <col min="1011" max="1011" width="6.125" style="10" customWidth="1"/>
    <col min="1012" max="1012" width="9" style="10" customWidth="1"/>
    <col min="1013" max="1013" width="6.125" style="10" customWidth="1"/>
    <col min="1014" max="1014" width="9" style="10" customWidth="1"/>
    <col min="1015" max="1015" width="6.125" style="10" customWidth="1"/>
    <col min="1016" max="1016" width="9" style="10" bestFit="1" customWidth="1"/>
    <col min="1017" max="1017" width="6.125" style="10" bestFit="1" customWidth="1"/>
    <col min="1018" max="1018" width="8.75" style="10" bestFit="1" customWidth="1"/>
    <col min="1019" max="1019" width="6.125" style="10" bestFit="1" customWidth="1"/>
    <col min="1020" max="1020" width="8.75" style="10" customWidth="1"/>
    <col min="1021" max="1021" width="6.125" style="10" customWidth="1"/>
    <col min="1022" max="1022" width="8.75" style="10" bestFit="1" customWidth="1"/>
    <col min="1023" max="1023" width="6.125" style="10" customWidth="1"/>
    <col min="1024" max="1262" width="11" style="10"/>
    <col min="1263" max="1263" width="0" style="10" hidden="1" customWidth="1"/>
    <col min="1264" max="1264" width="8.75" style="10" bestFit="1" customWidth="1"/>
    <col min="1265" max="1265" width="6.125" style="10" bestFit="1" customWidth="1"/>
    <col min="1266" max="1266" width="9" style="10" customWidth="1"/>
    <col min="1267" max="1267" width="6.125" style="10" customWidth="1"/>
    <col min="1268" max="1268" width="9" style="10" customWidth="1"/>
    <col min="1269" max="1269" width="6.125" style="10" customWidth="1"/>
    <col min="1270" max="1270" width="9" style="10" customWidth="1"/>
    <col min="1271" max="1271" width="6.125" style="10" customWidth="1"/>
    <col min="1272" max="1272" width="9" style="10" bestFit="1" customWidth="1"/>
    <col min="1273" max="1273" width="6.125" style="10" bestFit="1" customWidth="1"/>
    <col min="1274" max="1274" width="8.75" style="10" bestFit="1" customWidth="1"/>
    <col min="1275" max="1275" width="6.125" style="10" bestFit="1" customWidth="1"/>
    <col min="1276" max="1276" width="8.75" style="10" customWidth="1"/>
    <col min="1277" max="1277" width="6.125" style="10" customWidth="1"/>
    <col min="1278" max="1278" width="8.75" style="10" bestFit="1" customWidth="1"/>
    <col min="1279" max="1279" width="6.125" style="10" customWidth="1"/>
    <col min="1280" max="1518" width="11" style="10"/>
    <col min="1519" max="1519" width="0" style="10" hidden="1" customWidth="1"/>
    <col min="1520" max="1520" width="8.75" style="10" bestFit="1" customWidth="1"/>
    <col min="1521" max="1521" width="6.125" style="10" bestFit="1" customWidth="1"/>
    <col min="1522" max="1522" width="9" style="10" customWidth="1"/>
    <col min="1523" max="1523" width="6.125" style="10" customWidth="1"/>
    <col min="1524" max="1524" width="9" style="10" customWidth="1"/>
    <col min="1525" max="1525" width="6.125" style="10" customWidth="1"/>
    <col min="1526" max="1526" width="9" style="10" customWidth="1"/>
    <col min="1527" max="1527" width="6.125" style="10" customWidth="1"/>
    <col min="1528" max="1528" width="9" style="10" bestFit="1" customWidth="1"/>
    <col min="1529" max="1529" width="6.125" style="10" bestFit="1" customWidth="1"/>
    <col min="1530" max="1530" width="8.75" style="10" bestFit="1" customWidth="1"/>
    <col min="1531" max="1531" width="6.125" style="10" bestFit="1" customWidth="1"/>
    <col min="1532" max="1532" width="8.75" style="10" customWidth="1"/>
    <col min="1533" max="1533" width="6.125" style="10" customWidth="1"/>
    <col min="1534" max="1534" width="8.75" style="10" bestFit="1" customWidth="1"/>
    <col min="1535" max="1535" width="6.125" style="10" customWidth="1"/>
    <col min="1536" max="1774" width="11" style="10"/>
    <col min="1775" max="1775" width="0" style="10" hidden="1" customWidth="1"/>
    <col min="1776" max="1776" width="8.75" style="10" bestFit="1" customWidth="1"/>
    <col min="1777" max="1777" width="6.125" style="10" bestFit="1" customWidth="1"/>
    <col min="1778" max="1778" width="9" style="10" customWidth="1"/>
    <col min="1779" max="1779" width="6.125" style="10" customWidth="1"/>
    <col min="1780" max="1780" width="9" style="10" customWidth="1"/>
    <col min="1781" max="1781" width="6.125" style="10" customWidth="1"/>
    <col min="1782" max="1782" width="9" style="10" customWidth="1"/>
    <col min="1783" max="1783" width="6.125" style="10" customWidth="1"/>
    <col min="1784" max="1784" width="9" style="10" bestFit="1" customWidth="1"/>
    <col min="1785" max="1785" width="6.125" style="10" bestFit="1" customWidth="1"/>
    <col min="1786" max="1786" width="8.75" style="10" bestFit="1" customWidth="1"/>
    <col min="1787" max="1787" width="6.125" style="10" bestFit="1" customWidth="1"/>
    <col min="1788" max="1788" width="8.75" style="10" customWidth="1"/>
    <col min="1789" max="1789" width="6.125" style="10" customWidth="1"/>
    <col min="1790" max="1790" width="8.75" style="10" bestFit="1" customWidth="1"/>
    <col min="1791" max="1791" width="6.125" style="10" customWidth="1"/>
    <col min="1792" max="2030" width="11" style="10"/>
    <col min="2031" max="2031" width="0" style="10" hidden="1" customWidth="1"/>
    <col min="2032" max="2032" width="8.75" style="10" bestFit="1" customWidth="1"/>
    <col min="2033" max="2033" width="6.125" style="10" bestFit="1" customWidth="1"/>
    <col min="2034" max="2034" width="9" style="10" customWidth="1"/>
    <col min="2035" max="2035" width="6.125" style="10" customWidth="1"/>
    <col min="2036" max="2036" width="9" style="10" customWidth="1"/>
    <col min="2037" max="2037" width="6.125" style="10" customWidth="1"/>
    <col min="2038" max="2038" width="9" style="10" customWidth="1"/>
    <col min="2039" max="2039" width="6.125" style="10" customWidth="1"/>
    <col min="2040" max="2040" width="9" style="10" bestFit="1" customWidth="1"/>
    <col min="2041" max="2041" width="6.125" style="10" bestFit="1" customWidth="1"/>
    <col min="2042" max="2042" width="8.75" style="10" bestFit="1" customWidth="1"/>
    <col min="2043" max="2043" width="6.125" style="10" bestFit="1" customWidth="1"/>
    <col min="2044" max="2044" width="8.75" style="10" customWidth="1"/>
    <col min="2045" max="2045" width="6.125" style="10" customWidth="1"/>
    <col min="2046" max="2046" width="8.75" style="10" bestFit="1" customWidth="1"/>
    <col min="2047" max="2047" width="6.125" style="10" customWidth="1"/>
    <col min="2048" max="2286" width="11" style="10"/>
    <col min="2287" max="2287" width="0" style="10" hidden="1" customWidth="1"/>
    <col min="2288" max="2288" width="8.75" style="10" bestFit="1" customWidth="1"/>
    <col min="2289" max="2289" width="6.125" style="10" bestFit="1" customWidth="1"/>
    <col min="2290" max="2290" width="9" style="10" customWidth="1"/>
    <col min="2291" max="2291" width="6.125" style="10" customWidth="1"/>
    <col min="2292" max="2292" width="9" style="10" customWidth="1"/>
    <col min="2293" max="2293" width="6.125" style="10" customWidth="1"/>
    <col min="2294" max="2294" width="9" style="10" customWidth="1"/>
    <col min="2295" max="2295" width="6.125" style="10" customWidth="1"/>
    <col min="2296" max="2296" width="9" style="10" bestFit="1" customWidth="1"/>
    <col min="2297" max="2297" width="6.125" style="10" bestFit="1" customWidth="1"/>
    <col min="2298" max="2298" width="8.75" style="10" bestFit="1" customWidth="1"/>
    <col min="2299" max="2299" width="6.125" style="10" bestFit="1" customWidth="1"/>
    <col min="2300" max="2300" width="8.75" style="10" customWidth="1"/>
    <col min="2301" max="2301" width="6.125" style="10" customWidth="1"/>
    <col min="2302" max="2302" width="8.75" style="10" bestFit="1" customWidth="1"/>
    <col min="2303" max="2303" width="6.125" style="10" customWidth="1"/>
    <col min="2304" max="2542" width="11" style="10"/>
    <col min="2543" max="2543" width="0" style="10" hidden="1" customWidth="1"/>
    <col min="2544" max="2544" width="8.75" style="10" bestFit="1" customWidth="1"/>
    <col min="2545" max="2545" width="6.125" style="10" bestFit="1" customWidth="1"/>
    <col min="2546" max="2546" width="9" style="10" customWidth="1"/>
    <col min="2547" max="2547" width="6.125" style="10" customWidth="1"/>
    <col min="2548" max="2548" width="9" style="10" customWidth="1"/>
    <col min="2549" max="2549" width="6.125" style="10" customWidth="1"/>
    <col min="2550" max="2550" width="9" style="10" customWidth="1"/>
    <col min="2551" max="2551" width="6.125" style="10" customWidth="1"/>
    <col min="2552" max="2552" width="9" style="10" bestFit="1" customWidth="1"/>
    <col min="2553" max="2553" width="6.125" style="10" bestFit="1" customWidth="1"/>
    <col min="2554" max="2554" width="8.75" style="10" bestFit="1" customWidth="1"/>
    <col min="2555" max="2555" width="6.125" style="10" bestFit="1" customWidth="1"/>
    <col min="2556" max="2556" width="8.75" style="10" customWidth="1"/>
    <col min="2557" max="2557" width="6.125" style="10" customWidth="1"/>
    <col min="2558" max="2558" width="8.75" style="10" bestFit="1" customWidth="1"/>
    <col min="2559" max="2559" width="6.125" style="10" customWidth="1"/>
    <col min="2560" max="2798" width="11" style="10"/>
    <col min="2799" max="2799" width="0" style="10" hidden="1" customWidth="1"/>
    <col min="2800" max="2800" width="8.75" style="10" bestFit="1" customWidth="1"/>
    <col min="2801" max="2801" width="6.125" style="10" bestFit="1" customWidth="1"/>
    <col min="2802" max="2802" width="9" style="10" customWidth="1"/>
    <col min="2803" max="2803" width="6.125" style="10" customWidth="1"/>
    <col min="2804" max="2804" width="9" style="10" customWidth="1"/>
    <col min="2805" max="2805" width="6.125" style="10" customWidth="1"/>
    <col min="2806" max="2806" width="9" style="10" customWidth="1"/>
    <col min="2807" max="2807" width="6.125" style="10" customWidth="1"/>
    <col min="2808" max="2808" width="9" style="10" bestFit="1" customWidth="1"/>
    <col min="2809" max="2809" width="6.125" style="10" bestFit="1" customWidth="1"/>
    <col min="2810" max="2810" width="8.75" style="10" bestFit="1" customWidth="1"/>
    <col min="2811" max="2811" width="6.125" style="10" bestFit="1" customWidth="1"/>
    <col min="2812" max="2812" width="8.75" style="10" customWidth="1"/>
    <col min="2813" max="2813" width="6.125" style="10" customWidth="1"/>
    <col min="2814" max="2814" width="8.75" style="10" bestFit="1" customWidth="1"/>
    <col min="2815" max="2815" width="6.125" style="10" customWidth="1"/>
    <col min="2816" max="3054" width="11" style="10"/>
    <col min="3055" max="3055" width="0" style="10" hidden="1" customWidth="1"/>
    <col min="3056" max="3056" width="8.75" style="10" bestFit="1" customWidth="1"/>
    <col min="3057" max="3057" width="6.125" style="10" bestFit="1" customWidth="1"/>
    <col min="3058" max="3058" width="9" style="10" customWidth="1"/>
    <col min="3059" max="3059" width="6.125" style="10" customWidth="1"/>
    <col min="3060" max="3060" width="9" style="10" customWidth="1"/>
    <col min="3061" max="3061" width="6.125" style="10" customWidth="1"/>
    <col min="3062" max="3062" width="9" style="10" customWidth="1"/>
    <col min="3063" max="3063" width="6.125" style="10" customWidth="1"/>
    <col min="3064" max="3064" width="9" style="10" bestFit="1" customWidth="1"/>
    <col min="3065" max="3065" width="6.125" style="10" bestFit="1" customWidth="1"/>
    <col min="3066" max="3066" width="8.75" style="10" bestFit="1" customWidth="1"/>
    <col min="3067" max="3067" width="6.125" style="10" bestFit="1" customWidth="1"/>
    <col min="3068" max="3068" width="8.75" style="10" customWidth="1"/>
    <col min="3069" max="3069" width="6.125" style="10" customWidth="1"/>
    <col min="3070" max="3070" width="8.75" style="10" bestFit="1" customWidth="1"/>
    <col min="3071" max="3071" width="6.125" style="10" customWidth="1"/>
    <col min="3072" max="3310" width="11" style="10"/>
    <col min="3311" max="3311" width="0" style="10" hidden="1" customWidth="1"/>
    <col min="3312" max="3312" width="8.75" style="10" bestFit="1" customWidth="1"/>
    <col min="3313" max="3313" width="6.125" style="10" bestFit="1" customWidth="1"/>
    <col min="3314" max="3314" width="9" style="10" customWidth="1"/>
    <col min="3315" max="3315" width="6.125" style="10" customWidth="1"/>
    <col min="3316" max="3316" width="9" style="10" customWidth="1"/>
    <col min="3317" max="3317" width="6.125" style="10" customWidth="1"/>
    <col min="3318" max="3318" width="9" style="10" customWidth="1"/>
    <col min="3319" max="3319" width="6.125" style="10" customWidth="1"/>
    <col min="3320" max="3320" width="9" style="10" bestFit="1" customWidth="1"/>
    <col min="3321" max="3321" width="6.125" style="10" bestFit="1" customWidth="1"/>
    <col min="3322" max="3322" width="8.75" style="10" bestFit="1" customWidth="1"/>
    <col min="3323" max="3323" width="6.125" style="10" bestFit="1" customWidth="1"/>
    <col min="3324" max="3324" width="8.75" style="10" customWidth="1"/>
    <col min="3325" max="3325" width="6.125" style="10" customWidth="1"/>
    <col min="3326" max="3326" width="8.75" style="10" bestFit="1" customWidth="1"/>
    <col min="3327" max="3327" width="6.125" style="10" customWidth="1"/>
    <col min="3328" max="3566" width="11" style="10"/>
    <col min="3567" max="3567" width="0" style="10" hidden="1" customWidth="1"/>
    <col min="3568" max="3568" width="8.75" style="10" bestFit="1" customWidth="1"/>
    <col min="3569" max="3569" width="6.125" style="10" bestFit="1" customWidth="1"/>
    <col min="3570" max="3570" width="9" style="10" customWidth="1"/>
    <col min="3571" max="3571" width="6.125" style="10" customWidth="1"/>
    <col min="3572" max="3572" width="9" style="10" customWidth="1"/>
    <col min="3573" max="3573" width="6.125" style="10" customWidth="1"/>
    <col min="3574" max="3574" width="9" style="10" customWidth="1"/>
    <col min="3575" max="3575" width="6.125" style="10" customWidth="1"/>
    <col min="3576" max="3576" width="9" style="10" bestFit="1" customWidth="1"/>
    <col min="3577" max="3577" width="6.125" style="10" bestFit="1" customWidth="1"/>
    <col min="3578" max="3578" width="8.75" style="10" bestFit="1" customWidth="1"/>
    <col min="3579" max="3579" width="6.125" style="10" bestFit="1" customWidth="1"/>
    <col min="3580" max="3580" width="8.75" style="10" customWidth="1"/>
    <col min="3581" max="3581" width="6.125" style="10" customWidth="1"/>
    <col min="3582" max="3582" width="8.75" style="10" bestFit="1" customWidth="1"/>
    <col min="3583" max="3583" width="6.125" style="10" customWidth="1"/>
    <col min="3584" max="3822" width="11" style="10"/>
    <col min="3823" max="3823" width="0" style="10" hidden="1" customWidth="1"/>
    <col min="3824" max="3824" width="8.75" style="10" bestFit="1" customWidth="1"/>
    <col min="3825" max="3825" width="6.125" style="10" bestFit="1" customWidth="1"/>
    <col min="3826" max="3826" width="9" style="10" customWidth="1"/>
    <col min="3827" max="3827" width="6.125" style="10" customWidth="1"/>
    <col min="3828" max="3828" width="9" style="10" customWidth="1"/>
    <col min="3829" max="3829" width="6.125" style="10" customWidth="1"/>
    <col min="3830" max="3830" width="9" style="10" customWidth="1"/>
    <col min="3831" max="3831" width="6.125" style="10" customWidth="1"/>
    <col min="3832" max="3832" width="9" style="10" bestFit="1" customWidth="1"/>
    <col min="3833" max="3833" width="6.125" style="10" bestFit="1" customWidth="1"/>
    <col min="3834" max="3834" width="8.75" style="10" bestFit="1" customWidth="1"/>
    <col min="3835" max="3835" width="6.125" style="10" bestFit="1" customWidth="1"/>
    <col min="3836" max="3836" width="8.75" style="10" customWidth="1"/>
    <col min="3837" max="3837" width="6.125" style="10" customWidth="1"/>
    <col min="3838" max="3838" width="8.75" style="10" bestFit="1" customWidth="1"/>
    <col min="3839" max="3839" width="6.125" style="10" customWidth="1"/>
    <col min="3840" max="4078" width="11" style="10"/>
    <col min="4079" max="4079" width="0" style="10" hidden="1" customWidth="1"/>
    <col min="4080" max="4080" width="8.75" style="10" bestFit="1" customWidth="1"/>
    <col min="4081" max="4081" width="6.125" style="10" bestFit="1" customWidth="1"/>
    <col min="4082" max="4082" width="9" style="10" customWidth="1"/>
    <col min="4083" max="4083" width="6.125" style="10" customWidth="1"/>
    <col min="4084" max="4084" width="9" style="10" customWidth="1"/>
    <col min="4085" max="4085" width="6.125" style="10" customWidth="1"/>
    <col min="4086" max="4086" width="9" style="10" customWidth="1"/>
    <col min="4087" max="4087" width="6.125" style="10" customWidth="1"/>
    <col min="4088" max="4088" width="9" style="10" bestFit="1" customWidth="1"/>
    <col min="4089" max="4089" width="6.125" style="10" bestFit="1" customWidth="1"/>
    <col min="4090" max="4090" width="8.75" style="10" bestFit="1" customWidth="1"/>
    <col min="4091" max="4091" width="6.125" style="10" bestFit="1" customWidth="1"/>
    <col min="4092" max="4092" width="8.75" style="10" customWidth="1"/>
    <col min="4093" max="4093" width="6.125" style="10" customWidth="1"/>
    <col min="4094" max="4094" width="8.75" style="10" bestFit="1" customWidth="1"/>
    <col min="4095" max="4095" width="6.125" style="10" customWidth="1"/>
    <col min="4096" max="4334" width="11" style="10"/>
    <col min="4335" max="4335" width="0" style="10" hidden="1" customWidth="1"/>
    <col min="4336" max="4336" width="8.75" style="10" bestFit="1" customWidth="1"/>
    <col min="4337" max="4337" width="6.125" style="10" bestFit="1" customWidth="1"/>
    <col min="4338" max="4338" width="9" style="10" customWidth="1"/>
    <col min="4339" max="4339" width="6.125" style="10" customWidth="1"/>
    <col min="4340" max="4340" width="9" style="10" customWidth="1"/>
    <col min="4341" max="4341" width="6.125" style="10" customWidth="1"/>
    <col min="4342" max="4342" width="9" style="10" customWidth="1"/>
    <col min="4343" max="4343" width="6.125" style="10" customWidth="1"/>
    <col min="4344" max="4344" width="9" style="10" bestFit="1" customWidth="1"/>
    <col min="4345" max="4345" width="6.125" style="10" bestFit="1" customWidth="1"/>
    <col min="4346" max="4346" width="8.75" style="10" bestFit="1" customWidth="1"/>
    <col min="4347" max="4347" width="6.125" style="10" bestFit="1" customWidth="1"/>
    <col min="4348" max="4348" width="8.75" style="10" customWidth="1"/>
    <col min="4349" max="4349" width="6.125" style="10" customWidth="1"/>
    <col min="4350" max="4350" width="8.75" style="10" bestFit="1" customWidth="1"/>
    <col min="4351" max="4351" width="6.125" style="10" customWidth="1"/>
    <col min="4352" max="4590" width="11" style="10"/>
    <col min="4591" max="4591" width="0" style="10" hidden="1" customWidth="1"/>
    <col min="4592" max="4592" width="8.75" style="10" bestFit="1" customWidth="1"/>
    <col min="4593" max="4593" width="6.125" style="10" bestFit="1" customWidth="1"/>
    <col min="4594" max="4594" width="9" style="10" customWidth="1"/>
    <col min="4595" max="4595" width="6.125" style="10" customWidth="1"/>
    <col min="4596" max="4596" width="9" style="10" customWidth="1"/>
    <col min="4597" max="4597" width="6.125" style="10" customWidth="1"/>
    <col min="4598" max="4598" width="9" style="10" customWidth="1"/>
    <col min="4599" max="4599" width="6.125" style="10" customWidth="1"/>
    <col min="4600" max="4600" width="9" style="10" bestFit="1" customWidth="1"/>
    <col min="4601" max="4601" width="6.125" style="10" bestFit="1" customWidth="1"/>
    <col min="4602" max="4602" width="8.75" style="10" bestFit="1" customWidth="1"/>
    <col min="4603" max="4603" width="6.125" style="10" bestFit="1" customWidth="1"/>
    <col min="4604" max="4604" width="8.75" style="10" customWidth="1"/>
    <col min="4605" max="4605" width="6.125" style="10" customWidth="1"/>
    <col min="4606" max="4606" width="8.75" style="10" bestFit="1" customWidth="1"/>
    <col min="4607" max="4607" width="6.125" style="10" customWidth="1"/>
    <col min="4608" max="4846" width="11" style="10"/>
    <col min="4847" max="4847" width="0" style="10" hidden="1" customWidth="1"/>
    <col min="4848" max="4848" width="8.75" style="10" bestFit="1" customWidth="1"/>
    <col min="4849" max="4849" width="6.125" style="10" bestFit="1" customWidth="1"/>
    <col min="4850" max="4850" width="9" style="10" customWidth="1"/>
    <col min="4851" max="4851" width="6.125" style="10" customWidth="1"/>
    <col min="4852" max="4852" width="9" style="10" customWidth="1"/>
    <col min="4853" max="4853" width="6.125" style="10" customWidth="1"/>
    <col min="4854" max="4854" width="9" style="10" customWidth="1"/>
    <col min="4855" max="4855" width="6.125" style="10" customWidth="1"/>
    <col min="4856" max="4856" width="9" style="10" bestFit="1" customWidth="1"/>
    <col min="4857" max="4857" width="6.125" style="10" bestFit="1" customWidth="1"/>
    <col min="4858" max="4858" width="8.75" style="10" bestFit="1" customWidth="1"/>
    <col min="4859" max="4859" width="6.125" style="10" bestFit="1" customWidth="1"/>
    <col min="4860" max="4860" width="8.75" style="10" customWidth="1"/>
    <col min="4861" max="4861" width="6.125" style="10" customWidth="1"/>
    <col min="4862" max="4862" width="8.75" style="10" bestFit="1" customWidth="1"/>
    <col min="4863" max="4863" width="6.125" style="10" customWidth="1"/>
    <col min="4864" max="5102" width="11" style="10"/>
    <col min="5103" max="5103" width="0" style="10" hidden="1" customWidth="1"/>
    <col min="5104" max="5104" width="8.75" style="10" bestFit="1" customWidth="1"/>
    <col min="5105" max="5105" width="6.125" style="10" bestFit="1" customWidth="1"/>
    <col min="5106" max="5106" width="9" style="10" customWidth="1"/>
    <col min="5107" max="5107" width="6.125" style="10" customWidth="1"/>
    <col min="5108" max="5108" width="9" style="10" customWidth="1"/>
    <col min="5109" max="5109" width="6.125" style="10" customWidth="1"/>
    <col min="5110" max="5110" width="9" style="10" customWidth="1"/>
    <col min="5111" max="5111" width="6.125" style="10" customWidth="1"/>
    <col min="5112" max="5112" width="9" style="10" bestFit="1" customWidth="1"/>
    <col min="5113" max="5113" width="6.125" style="10" bestFit="1" customWidth="1"/>
    <col min="5114" max="5114" width="8.75" style="10" bestFit="1" customWidth="1"/>
    <col min="5115" max="5115" width="6.125" style="10" bestFit="1" customWidth="1"/>
    <col min="5116" max="5116" width="8.75" style="10" customWidth="1"/>
    <col min="5117" max="5117" width="6.125" style="10" customWidth="1"/>
    <col min="5118" max="5118" width="8.75" style="10" bestFit="1" customWidth="1"/>
    <col min="5119" max="5119" width="6.125" style="10" customWidth="1"/>
    <col min="5120" max="5358" width="11" style="10"/>
    <col min="5359" max="5359" width="0" style="10" hidden="1" customWidth="1"/>
    <col min="5360" max="5360" width="8.75" style="10" bestFit="1" customWidth="1"/>
    <col min="5361" max="5361" width="6.125" style="10" bestFit="1" customWidth="1"/>
    <col min="5362" max="5362" width="9" style="10" customWidth="1"/>
    <col min="5363" max="5363" width="6.125" style="10" customWidth="1"/>
    <col min="5364" max="5364" width="9" style="10" customWidth="1"/>
    <col min="5365" max="5365" width="6.125" style="10" customWidth="1"/>
    <col min="5366" max="5366" width="9" style="10" customWidth="1"/>
    <col min="5367" max="5367" width="6.125" style="10" customWidth="1"/>
    <col min="5368" max="5368" width="9" style="10" bestFit="1" customWidth="1"/>
    <col min="5369" max="5369" width="6.125" style="10" bestFit="1" customWidth="1"/>
    <col min="5370" max="5370" width="8.75" style="10" bestFit="1" customWidth="1"/>
    <col min="5371" max="5371" width="6.125" style="10" bestFit="1" customWidth="1"/>
    <col min="5372" max="5372" width="8.75" style="10" customWidth="1"/>
    <col min="5373" max="5373" width="6.125" style="10" customWidth="1"/>
    <col min="5374" max="5374" width="8.75" style="10" bestFit="1" customWidth="1"/>
    <col min="5375" max="5375" width="6.125" style="10" customWidth="1"/>
    <col min="5376" max="5614" width="11" style="10"/>
    <col min="5615" max="5615" width="0" style="10" hidden="1" customWidth="1"/>
    <col min="5616" max="5616" width="8.75" style="10" bestFit="1" customWidth="1"/>
    <col min="5617" max="5617" width="6.125" style="10" bestFit="1" customWidth="1"/>
    <col min="5618" max="5618" width="9" style="10" customWidth="1"/>
    <col min="5619" max="5619" width="6.125" style="10" customWidth="1"/>
    <col min="5620" max="5620" width="9" style="10" customWidth="1"/>
    <col min="5621" max="5621" width="6.125" style="10" customWidth="1"/>
    <col min="5622" max="5622" width="9" style="10" customWidth="1"/>
    <col min="5623" max="5623" width="6.125" style="10" customWidth="1"/>
    <col min="5624" max="5624" width="9" style="10" bestFit="1" customWidth="1"/>
    <col min="5625" max="5625" width="6.125" style="10" bestFit="1" customWidth="1"/>
    <col min="5626" max="5626" width="8.75" style="10" bestFit="1" customWidth="1"/>
    <col min="5627" max="5627" width="6.125" style="10" bestFit="1" customWidth="1"/>
    <col min="5628" max="5628" width="8.75" style="10" customWidth="1"/>
    <col min="5629" max="5629" width="6.125" style="10" customWidth="1"/>
    <col min="5630" max="5630" width="8.75" style="10" bestFit="1" customWidth="1"/>
    <col min="5631" max="5631" width="6.125" style="10" customWidth="1"/>
    <col min="5632" max="5870" width="11" style="10"/>
    <col min="5871" max="5871" width="0" style="10" hidden="1" customWidth="1"/>
    <col min="5872" max="5872" width="8.75" style="10" bestFit="1" customWidth="1"/>
    <col min="5873" max="5873" width="6.125" style="10" bestFit="1" customWidth="1"/>
    <col min="5874" max="5874" width="9" style="10" customWidth="1"/>
    <col min="5875" max="5875" width="6.125" style="10" customWidth="1"/>
    <col min="5876" max="5876" width="9" style="10" customWidth="1"/>
    <col min="5877" max="5877" width="6.125" style="10" customWidth="1"/>
    <col min="5878" max="5878" width="9" style="10" customWidth="1"/>
    <col min="5879" max="5879" width="6.125" style="10" customWidth="1"/>
    <col min="5880" max="5880" width="9" style="10" bestFit="1" customWidth="1"/>
    <col min="5881" max="5881" width="6.125" style="10" bestFit="1" customWidth="1"/>
    <col min="5882" max="5882" width="8.75" style="10" bestFit="1" customWidth="1"/>
    <col min="5883" max="5883" width="6.125" style="10" bestFit="1" customWidth="1"/>
    <col min="5884" max="5884" width="8.75" style="10" customWidth="1"/>
    <col min="5885" max="5885" width="6.125" style="10" customWidth="1"/>
    <col min="5886" max="5886" width="8.75" style="10" bestFit="1" customWidth="1"/>
    <col min="5887" max="5887" width="6.125" style="10" customWidth="1"/>
    <col min="5888" max="6126" width="11" style="10"/>
    <col min="6127" max="6127" width="0" style="10" hidden="1" customWidth="1"/>
    <col min="6128" max="6128" width="8.75" style="10" bestFit="1" customWidth="1"/>
    <col min="6129" max="6129" width="6.125" style="10" bestFit="1" customWidth="1"/>
    <col min="6130" max="6130" width="9" style="10" customWidth="1"/>
    <col min="6131" max="6131" width="6.125" style="10" customWidth="1"/>
    <col min="6132" max="6132" width="9" style="10" customWidth="1"/>
    <col min="6133" max="6133" width="6.125" style="10" customWidth="1"/>
    <col min="6134" max="6134" width="9" style="10" customWidth="1"/>
    <col min="6135" max="6135" width="6.125" style="10" customWidth="1"/>
    <col min="6136" max="6136" width="9" style="10" bestFit="1" customWidth="1"/>
    <col min="6137" max="6137" width="6.125" style="10" bestFit="1" customWidth="1"/>
    <col min="6138" max="6138" width="8.75" style="10" bestFit="1" customWidth="1"/>
    <col min="6139" max="6139" width="6.125" style="10" bestFit="1" customWidth="1"/>
    <col min="6140" max="6140" width="8.75" style="10" customWidth="1"/>
    <col min="6141" max="6141" width="6.125" style="10" customWidth="1"/>
    <col min="6142" max="6142" width="8.75" style="10" bestFit="1" customWidth="1"/>
    <col min="6143" max="6143" width="6.125" style="10" customWidth="1"/>
    <col min="6144" max="6382" width="11" style="10"/>
    <col min="6383" max="6383" width="0" style="10" hidden="1" customWidth="1"/>
    <col min="6384" max="6384" width="8.75" style="10" bestFit="1" customWidth="1"/>
    <col min="6385" max="6385" width="6.125" style="10" bestFit="1" customWidth="1"/>
    <col min="6386" max="6386" width="9" style="10" customWidth="1"/>
    <col min="6387" max="6387" width="6.125" style="10" customWidth="1"/>
    <col min="6388" max="6388" width="9" style="10" customWidth="1"/>
    <col min="6389" max="6389" width="6.125" style="10" customWidth="1"/>
    <col min="6390" max="6390" width="9" style="10" customWidth="1"/>
    <col min="6391" max="6391" width="6.125" style="10" customWidth="1"/>
    <col min="6392" max="6392" width="9" style="10" bestFit="1" customWidth="1"/>
    <col min="6393" max="6393" width="6.125" style="10" bestFit="1" customWidth="1"/>
    <col min="6394" max="6394" width="8.75" style="10" bestFit="1" customWidth="1"/>
    <col min="6395" max="6395" width="6.125" style="10" bestFit="1" customWidth="1"/>
    <col min="6396" max="6396" width="8.75" style="10" customWidth="1"/>
    <col min="6397" max="6397" width="6.125" style="10" customWidth="1"/>
    <col min="6398" max="6398" width="8.75" style="10" bestFit="1" customWidth="1"/>
    <col min="6399" max="6399" width="6.125" style="10" customWidth="1"/>
    <col min="6400" max="6638" width="11" style="10"/>
    <col min="6639" max="6639" width="0" style="10" hidden="1" customWidth="1"/>
    <col min="6640" max="6640" width="8.75" style="10" bestFit="1" customWidth="1"/>
    <col min="6641" max="6641" width="6.125" style="10" bestFit="1" customWidth="1"/>
    <col min="6642" max="6642" width="9" style="10" customWidth="1"/>
    <col min="6643" max="6643" width="6.125" style="10" customWidth="1"/>
    <col min="6644" max="6644" width="9" style="10" customWidth="1"/>
    <col min="6645" max="6645" width="6.125" style="10" customWidth="1"/>
    <col min="6646" max="6646" width="9" style="10" customWidth="1"/>
    <col min="6647" max="6647" width="6.125" style="10" customWidth="1"/>
    <col min="6648" max="6648" width="9" style="10" bestFit="1" customWidth="1"/>
    <col min="6649" max="6649" width="6.125" style="10" bestFit="1" customWidth="1"/>
    <col min="6650" max="6650" width="8.75" style="10" bestFit="1" customWidth="1"/>
    <col min="6651" max="6651" width="6.125" style="10" bestFit="1" customWidth="1"/>
    <col min="6652" max="6652" width="8.75" style="10" customWidth="1"/>
    <col min="6653" max="6653" width="6.125" style="10" customWidth="1"/>
    <col min="6654" max="6654" width="8.75" style="10" bestFit="1" customWidth="1"/>
    <col min="6655" max="6655" width="6.125" style="10" customWidth="1"/>
    <col min="6656" max="6894" width="11" style="10"/>
    <col min="6895" max="6895" width="0" style="10" hidden="1" customWidth="1"/>
    <col min="6896" max="6896" width="8.75" style="10" bestFit="1" customWidth="1"/>
    <col min="6897" max="6897" width="6.125" style="10" bestFit="1" customWidth="1"/>
    <col min="6898" max="6898" width="9" style="10" customWidth="1"/>
    <col min="6899" max="6899" width="6.125" style="10" customWidth="1"/>
    <col min="6900" max="6900" width="9" style="10" customWidth="1"/>
    <col min="6901" max="6901" width="6.125" style="10" customWidth="1"/>
    <col min="6902" max="6902" width="9" style="10" customWidth="1"/>
    <col min="6903" max="6903" width="6.125" style="10" customWidth="1"/>
    <col min="6904" max="6904" width="9" style="10" bestFit="1" customWidth="1"/>
    <col min="6905" max="6905" width="6.125" style="10" bestFit="1" customWidth="1"/>
    <col min="6906" max="6906" width="8.75" style="10" bestFit="1" customWidth="1"/>
    <col min="6907" max="6907" width="6.125" style="10" bestFit="1" customWidth="1"/>
    <col min="6908" max="6908" width="8.75" style="10" customWidth="1"/>
    <col min="6909" max="6909" width="6.125" style="10" customWidth="1"/>
    <col min="6910" max="6910" width="8.75" style="10" bestFit="1" customWidth="1"/>
    <col min="6911" max="6911" width="6.125" style="10" customWidth="1"/>
    <col min="6912" max="7150" width="11" style="10"/>
    <col min="7151" max="7151" width="0" style="10" hidden="1" customWidth="1"/>
    <col min="7152" max="7152" width="8.75" style="10" bestFit="1" customWidth="1"/>
    <col min="7153" max="7153" width="6.125" style="10" bestFit="1" customWidth="1"/>
    <col min="7154" max="7154" width="9" style="10" customWidth="1"/>
    <col min="7155" max="7155" width="6.125" style="10" customWidth="1"/>
    <col min="7156" max="7156" width="9" style="10" customWidth="1"/>
    <col min="7157" max="7157" width="6.125" style="10" customWidth="1"/>
    <col min="7158" max="7158" width="9" style="10" customWidth="1"/>
    <col min="7159" max="7159" width="6.125" style="10" customWidth="1"/>
    <col min="7160" max="7160" width="9" style="10" bestFit="1" customWidth="1"/>
    <col min="7161" max="7161" width="6.125" style="10" bestFit="1" customWidth="1"/>
    <col min="7162" max="7162" width="8.75" style="10" bestFit="1" customWidth="1"/>
    <col min="7163" max="7163" width="6.125" style="10" bestFit="1" customWidth="1"/>
    <col min="7164" max="7164" width="8.75" style="10" customWidth="1"/>
    <col min="7165" max="7165" width="6.125" style="10" customWidth="1"/>
    <col min="7166" max="7166" width="8.75" style="10" bestFit="1" customWidth="1"/>
    <col min="7167" max="7167" width="6.125" style="10" customWidth="1"/>
    <col min="7168" max="7406" width="11" style="10"/>
    <col min="7407" max="7407" width="0" style="10" hidden="1" customWidth="1"/>
    <col min="7408" max="7408" width="8.75" style="10" bestFit="1" customWidth="1"/>
    <col min="7409" max="7409" width="6.125" style="10" bestFit="1" customWidth="1"/>
    <col min="7410" max="7410" width="9" style="10" customWidth="1"/>
    <col min="7411" max="7411" width="6.125" style="10" customWidth="1"/>
    <col min="7412" max="7412" width="9" style="10" customWidth="1"/>
    <col min="7413" max="7413" width="6.125" style="10" customWidth="1"/>
    <col min="7414" max="7414" width="9" style="10" customWidth="1"/>
    <col min="7415" max="7415" width="6.125" style="10" customWidth="1"/>
    <col min="7416" max="7416" width="9" style="10" bestFit="1" customWidth="1"/>
    <col min="7417" max="7417" width="6.125" style="10" bestFit="1" customWidth="1"/>
    <col min="7418" max="7418" width="8.75" style="10" bestFit="1" customWidth="1"/>
    <col min="7419" max="7419" width="6.125" style="10" bestFit="1" customWidth="1"/>
    <col min="7420" max="7420" width="8.75" style="10" customWidth="1"/>
    <col min="7421" max="7421" width="6.125" style="10" customWidth="1"/>
    <col min="7422" max="7422" width="8.75" style="10" bestFit="1" customWidth="1"/>
    <col min="7423" max="7423" width="6.125" style="10" customWidth="1"/>
    <col min="7424" max="7662" width="11" style="10"/>
    <col min="7663" max="7663" width="0" style="10" hidden="1" customWidth="1"/>
    <col min="7664" max="7664" width="8.75" style="10" bestFit="1" customWidth="1"/>
    <col min="7665" max="7665" width="6.125" style="10" bestFit="1" customWidth="1"/>
    <col min="7666" max="7666" width="9" style="10" customWidth="1"/>
    <col min="7667" max="7667" width="6.125" style="10" customWidth="1"/>
    <col min="7668" max="7668" width="9" style="10" customWidth="1"/>
    <col min="7669" max="7669" width="6.125" style="10" customWidth="1"/>
    <col min="7670" max="7670" width="9" style="10" customWidth="1"/>
    <col min="7671" max="7671" width="6.125" style="10" customWidth="1"/>
    <col min="7672" max="7672" width="9" style="10" bestFit="1" customWidth="1"/>
    <col min="7673" max="7673" width="6.125" style="10" bestFit="1" customWidth="1"/>
    <col min="7674" max="7674" width="8.75" style="10" bestFit="1" customWidth="1"/>
    <col min="7675" max="7675" width="6.125" style="10" bestFit="1" customWidth="1"/>
    <col min="7676" max="7676" width="8.75" style="10" customWidth="1"/>
    <col min="7677" max="7677" width="6.125" style="10" customWidth="1"/>
    <col min="7678" max="7678" width="8.75" style="10" bestFit="1" customWidth="1"/>
    <col min="7679" max="7679" width="6.125" style="10" customWidth="1"/>
    <col min="7680" max="7918" width="11" style="10"/>
    <col min="7919" max="7919" width="0" style="10" hidden="1" customWidth="1"/>
    <col min="7920" max="7920" width="8.75" style="10" bestFit="1" customWidth="1"/>
    <col min="7921" max="7921" width="6.125" style="10" bestFit="1" customWidth="1"/>
    <col min="7922" max="7922" width="9" style="10" customWidth="1"/>
    <col min="7923" max="7923" width="6.125" style="10" customWidth="1"/>
    <col min="7924" max="7924" width="9" style="10" customWidth="1"/>
    <col min="7925" max="7925" width="6.125" style="10" customWidth="1"/>
    <col min="7926" max="7926" width="9" style="10" customWidth="1"/>
    <col min="7927" max="7927" width="6.125" style="10" customWidth="1"/>
    <col min="7928" max="7928" width="9" style="10" bestFit="1" customWidth="1"/>
    <col min="7929" max="7929" width="6.125" style="10" bestFit="1" customWidth="1"/>
    <col min="7930" max="7930" width="8.75" style="10" bestFit="1" customWidth="1"/>
    <col min="7931" max="7931" width="6.125" style="10" bestFit="1" customWidth="1"/>
    <col min="7932" max="7932" width="8.75" style="10" customWidth="1"/>
    <col min="7933" max="7933" width="6.125" style="10" customWidth="1"/>
    <col min="7934" max="7934" width="8.75" style="10" bestFit="1" customWidth="1"/>
    <col min="7935" max="7935" width="6.125" style="10" customWidth="1"/>
    <col min="7936" max="8174" width="11" style="10"/>
    <col min="8175" max="8175" width="0" style="10" hidden="1" customWidth="1"/>
    <col min="8176" max="8176" width="8.75" style="10" bestFit="1" customWidth="1"/>
    <col min="8177" max="8177" width="6.125" style="10" bestFit="1" customWidth="1"/>
    <col min="8178" max="8178" width="9" style="10" customWidth="1"/>
    <col min="8179" max="8179" width="6.125" style="10" customWidth="1"/>
    <col min="8180" max="8180" width="9" style="10" customWidth="1"/>
    <col min="8181" max="8181" width="6.125" style="10" customWidth="1"/>
    <col min="8182" max="8182" width="9" style="10" customWidth="1"/>
    <col min="8183" max="8183" width="6.125" style="10" customWidth="1"/>
    <col min="8184" max="8184" width="9" style="10" bestFit="1" customWidth="1"/>
    <col min="8185" max="8185" width="6.125" style="10" bestFit="1" customWidth="1"/>
    <col min="8186" max="8186" width="8.75" style="10" bestFit="1" customWidth="1"/>
    <col min="8187" max="8187" width="6.125" style="10" bestFit="1" customWidth="1"/>
    <col min="8188" max="8188" width="8.75" style="10" customWidth="1"/>
    <col min="8189" max="8189" width="6.125" style="10" customWidth="1"/>
    <col min="8190" max="8190" width="8.75" style="10" bestFit="1" customWidth="1"/>
    <col min="8191" max="8191" width="6.125" style="10" customWidth="1"/>
    <col min="8192" max="8430" width="11" style="10"/>
    <col min="8431" max="8431" width="0" style="10" hidden="1" customWidth="1"/>
    <col min="8432" max="8432" width="8.75" style="10" bestFit="1" customWidth="1"/>
    <col min="8433" max="8433" width="6.125" style="10" bestFit="1" customWidth="1"/>
    <col min="8434" max="8434" width="9" style="10" customWidth="1"/>
    <col min="8435" max="8435" width="6.125" style="10" customWidth="1"/>
    <col min="8436" max="8436" width="9" style="10" customWidth="1"/>
    <col min="8437" max="8437" width="6.125" style="10" customWidth="1"/>
    <col min="8438" max="8438" width="9" style="10" customWidth="1"/>
    <col min="8439" max="8439" width="6.125" style="10" customWidth="1"/>
    <col min="8440" max="8440" width="9" style="10" bestFit="1" customWidth="1"/>
    <col min="8441" max="8441" width="6.125" style="10" bestFit="1" customWidth="1"/>
    <col min="8442" max="8442" width="8.75" style="10" bestFit="1" customWidth="1"/>
    <col min="8443" max="8443" width="6.125" style="10" bestFit="1" customWidth="1"/>
    <col min="8444" max="8444" width="8.75" style="10" customWidth="1"/>
    <col min="8445" max="8445" width="6.125" style="10" customWidth="1"/>
    <col min="8446" max="8446" width="8.75" style="10" bestFit="1" customWidth="1"/>
    <col min="8447" max="8447" width="6.125" style="10" customWidth="1"/>
    <col min="8448" max="8686" width="11" style="10"/>
    <col min="8687" max="8687" width="0" style="10" hidden="1" customWidth="1"/>
    <col min="8688" max="8688" width="8.75" style="10" bestFit="1" customWidth="1"/>
    <col min="8689" max="8689" width="6.125" style="10" bestFit="1" customWidth="1"/>
    <col min="8690" max="8690" width="9" style="10" customWidth="1"/>
    <col min="8691" max="8691" width="6.125" style="10" customWidth="1"/>
    <col min="8692" max="8692" width="9" style="10" customWidth="1"/>
    <col min="8693" max="8693" width="6.125" style="10" customWidth="1"/>
    <col min="8694" max="8694" width="9" style="10" customWidth="1"/>
    <col min="8695" max="8695" width="6.125" style="10" customWidth="1"/>
    <col min="8696" max="8696" width="9" style="10" bestFit="1" customWidth="1"/>
    <col min="8697" max="8697" width="6.125" style="10" bestFit="1" customWidth="1"/>
    <col min="8698" max="8698" width="8.75" style="10" bestFit="1" customWidth="1"/>
    <col min="8699" max="8699" width="6.125" style="10" bestFit="1" customWidth="1"/>
    <col min="8700" max="8700" width="8.75" style="10" customWidth="1"/>
    <col min="8701" max="8701" width="6.125" style="10" customWidth="1"/>
    <col min="8702" max="8702" width="8.75" style="10" bestFit="1" customWidth="1"/>
    <col min="8703" max="8703" width="6.125" style="10" customWidth="1"/>
    <col min="8704" max="8942" width="11" style="10"/>
    <col min="8943" max="8943" width="0" style="10" hidden="1" customWidth="1"/>
    <col min="8944" max="8944" width="8.75" style="10" bestFit="1" customWidth="1"/>
    <col min="8945" max="8945" width="6.125" style="10" bestFit="1" customWidth="1"/>
    <col min="8946" max="8946" width="9" style="10" customWidth="1"/>
    <col min="8947" max="8947" width="6.125" style="10" customWidth="1"/>
    <col min="8948" max="8948" width="9" style="10" customWidth="1"/>
    <col min="8949" max="8949" width="6.125" style="10" customWidth="1"/>
    <col min="8950" max="8950" width="9" style="10" customWidth="1"/>
    <col min="8951" max="8951" width="6.125" style="10" customWidth="1"/>
    <col min="8952" max="8952" width="9" style="10" bestFit="1" customWidth="1"/>
    <col min="8953" max="8953" width="6.125" style="10" bestFit="1" customWidth="1"/>
    <col min="8954" max="8954" width="8.75" style="10" bestFit="1" customWidth="1"/>
    <col min="8955" max="8955" width="6.125" style="10" bestFit="1" customWidth="1"/>
    <col min="8956" max="8956" width="8.75" style="10" customWidth="1"/>
    <col min="8957" max="8957" width="6.125" style="10" customWidth="1"/>
    <col min="8958" max="8958" width="8.75" style="10" bestFit="1" customWidth="1"/>
    <col min="8959" max="8959" width="6.125" style="10" customWidth="1"/>
    <col min="8960" max="9198" width="11" style="10"/>
    <col min="9199" max="9199" width="0" style="10" hidden="1" customWidth="1"/>
    <col min="9200" max="9200" width="8.75" style="10" bestFit="1" customWidth="1"/>
    <col min="9201" max="9201" width="6.125" style="10" bestFit="1" customWidth="1"/>
    <col min="9202" max="9202" width="9" style="10" customWidth="1"/>
    <col min="9203" max="9203" width="6.125" style="10" customWidth="1"/>
    <col min="9204" max="9204" width="9" style="10" customWidth="1"/>
    <col min="9205" max="9205" width="6.125" style="10" customWidth="1"/>
    <col min="9206" max="9206" width="9" style="10" customWidth="1"/>
    <col min="9207" max="9207" width="6.125" style="10" customWidth="1"/>
    <col min="9208" max="9208" width="9" style="10" bestFit="1" customWidth="1"/>
    <col min="9209" max="9209" width="6.125" style="10" bestFit="1" customWidth="1"/>
    <col min="9210" max="9210" width="8.75" style="10" bestFit="1" customWidth="1"/>
    <col min="9211" max="9211" width="6.125" style="10" bestFit="1" customWidth="1"/>
    <col min="9212" max="9212" width="8.75" style="10" customWidth="1"/>
    <col min="9213" max="9213" width="6.125" style="10" customWidth="1"/>
    <col min="9214" max="9214" width="8.75" style="10" bestFit="1" customWidth="1"/>
    <col min="9215" max="9215" width="6.125" style="10" customWidth="1"/>
    <col min="9216" max="9454" width="11" style="10"/>
    <col min="9455" max="9455" width="0" style="10" hidden="1" customWidth="1"/>
    <col min="9456" max="9456" width="8.75" style="10" bestFit="1" customWidth="1"/>
    <col min="9457" max="9457" width="6.125" style="10" bestFit="1" customWidth="1"/>
    <col min="9458" max="9458" width="9" style="10" customWidth="1"/>
    <col min="9459" max="9459" width="6.125" style="10" customWidth="1"/>
    <col min="9460" max="9460" width="9" style="10" customWidth="1"/>
    <col min="9461" max="9461" width="6.125" style="10" customWidth="1"/>
    <col min="9462" max="9462" width="9" style="10" customWidth="1"/>
    <col min="9463" max="9463" width="6.125" style="10" customWidth="1"/>
    <col min="9464" max="9464" width="9" style="10" bestFit="1" customWidth="1"/>
    <col min="9465" max="9465" width="6.125" style="10" bestFit="1" customWidth="1"/>
    <col min="9466" max="9466" width="8.75" style="10" bestFit="1" customWidth="1"/>
    <col min="9467" max="9467" width="6.125" style="10" bestFit="1" customWidth="1"/>
    <col min="9468" max="9468" width="8.75" style="10" customWidth="1"/>
    <col min="9469" max="9469" width="6.125" style="10" customWidth="1"/>
    <col min="9470" max="9470" width="8.75" style="10" bestFit="1" customWidth="1"/>
    <col min="9471" max="9471" width="6.125" style="10" customWidth="1"/>
    <col min="9472" max="9710" width="11" style="10"/>
    <col min="9711" max="9711" width="0" style="10" hidden="1" customWidth="1"/>
    <col min="9712" max="9712" width="8.75" style="10" bestFit="1" customWidth="1"/>
    <col min="9713" max="9713" width="6.125" style="10" bestFit="1" customWidth="1"/>
    <col min="9714" max="9714" width="9" style="10" customWidth="1"/>
    <col min="9715" max="9715" width="6.125" style="10" customWidth="1"/>
    <col min="9716" max="9716" width="9" style="10" customWidth="1"/>
    <col min="9717" max="9717" width="6.125" style="10" customWidth="1"/>
    <col min="9718" max="9718" width="9" style="10" customWidth="1"/>
    <col min="9719" max="9719" width="6.125" style="10" customWidth="1"/>
    <col min="9720" max="9720" width="9" style="10" bestFit="1" customWidth="1"/>
    <col min="9721" max="9721" width="6.125" style="10" bestFit="1" customWidth="1"/>
    <col min="9722" max="9722" width="8.75" style="10" bestFit="1" customWidth="1"/>
    <col min="9723" max="9723" width="6.125" style="10" bestFit="1" customWidth="1"/>
    <col min="9724" max="9724" width="8.75" style="10" customWidth="1"/>
    <col min="9725" max="9725" width="6.125" style="10" customWidth="1"/>
    <col min="9726" max="9726" width="8.75" style="10" bestFit="1" customWidth="1"/>
    <col min="9727" max="9727" width="6.125" style="10" customWidth="1"/>
    <col min="9728" max="9966" width="11" style="10"/>
    <col min="9967" max="9967" width="0" style="10" hidden="1" customWidth="1"/>
    <col min="9968" max="9968" width="8.75" style="10" bestFit="1" customWidth="1"/>
    <col min="9969" max="9969" width="6.125" style="10" bestFit="1" customWidth="1"/>
    <col min="9970" max="9970" width="9" style="10" customWidth="1"/>
    <col min="9971" max="9971" width="6.125" style="10" customWidth="1"/>
    <col min="9972" max="9972" width="9" style="10" customWidth="1"/>
    <col min="9973" max="9973" width="6.125" style="10" customWidth="1"/>
    <col min="9974" max="9974" width="9" style="10" customWidth="1"/>
    <col min="9975" max="9975" width="6.125" style="10" customWidth="1"/>
    <col min="9976" max="9976" width="9" style="10" bestFit="1" customWidth="1"/>
    <col min="9977" max="9977" width="6.125" style="10" bestFit="1" customWidth="1"/>
    <col min="9978" max="9978" width="8.75" style="10" bestFit="1" customWidth="1"/>
    <col min="9979" max="9979" width="6.125" style="10" bestFit="1" customWidth="1"/>
    <col min="9980" max="9980" width="8.75" style="10" customWidth="1"/>
    <col min="9981" max="9981" width="6.125" style="10" customWidth="1"/>
    <col min="9982" max="9982" width="8.75" style="10" bestFit="1" customWidth="1"/>
    <col min="9983" max="9983" width="6.125" style="10" customWidth="1"/>
    <col min="9984" max="10222" width="11" style="10"/>
    <col min="10223" max="10223" width="0" style="10" hidden="1" customWidth="1"/>
    <col min="10224" max="10224" width="8.75" style="10" bestFit="1" customWidth="1"/>
    <col min="10225" max="10225" width="6.125" style="10" bestFit="1" customWidth="1"/>
    <col min="10226" max="10226" width="9" style="10" customWidth="1"/>
    <col min="10227" max="10227" width="6.125" style="10" customWidth="1"/>
    <col min="10228" max="10228" width="9" style="10" customWidth="1"/>
    <col min="10229" max="10229" width="6.125" style="10" customWidth="1"/>
    <col min="10230" max="10230" width="9" style="10" customWidth="1"/>
    <col min="10231" max="10231" width="6.125" style="10" customWidth="1"/>
    <col min="10232" max="10232" width="9" style="10" bestFit="1" customWidth="1"/>
    <col min="10233" max="10233" width="6.125" style="10" bestFit="1" customWidth="1"/>
    <col min="10234" max="10234" width="8.75" style="10" bestFit="1" customWidth="1"/>
    <col min="10235" max="10235" width="6.125" style="10" bestFit="1" customWidth="1"/>
    <col min="10236" max="10236" width="8.75" style="10" customWidth="1"/>
    <col min="10237" max="10237" width="6.125" style="10" customWidth="1"/>
    <col min="10238" max="10238" width="8.75" style="10" bestFit="1" customWidth="1"/>
    <col min="10239" max="10239" width="6.125" style="10" customWidth="1"/>
    <col min="10240" max="10478" width="11" style="10"/>
    <col min="10479" max="10479" width="0" style="10" hidden="1" customWidth="1"/>
    <col min="10480" max="10480" width="8.75" style="10" bestFit="1" customWidth="1"/>
    <col min="10481" max="10481" width="6.125" style="10" bestFit="1" customWidth="1"/>
    <col min="10482" max="10482" width="9" style="10" customWidth="1"/>
    <col min="10483" max="10483" width="6.125" style="10" customWidth="1"/>
    <col min="10484" max="10484" width="9" style="10" customWidth="1"/>
    <col min="10485" max="10485" width="6.125" style="10" customWidth="1"/>
    <col min="10486" max="10486" width="9" style="10" customWidth="1"/>
    <col min="10487" max="10487" width="6.125" style="10" customWidth="1"/>
    <col min="10488" max="10488" width="9" style="10" bestFit="1" customWidth="1"/>
    <col min="10489" max="10489" width="6.125" style="10" bestFit="1" customWidth="1"/>
    <col min="10490" max="10490" width="8.75" style="10" bestFit="1" customWidth="1"/>
    <col min="10491" max="10491" width="6.125" style="10" bestFit="1" customWidth="1"/>
    <col min="10492" max="10492" width="8.75" style="10" customWidth="1"/>
    <col min="10493" max="10493" width="6.125" style="10" customWidth="1"/>
    <col min="10494" max="10494" width="8.75" style="10" bestFit="1" customWidth="1"/>
    <col min="10495" max="10495" width="6.125" style="10" customWidth="1"/>
    <col min="10496" max="10734" width="11" style="10"/>
    <col min="10735" max="10735" width="0" style="10" hidden="1" customWidth="1"/>
    <col min="10736" max="10736" width="8.75" style="10" bestFit="1" customWidth="1"/>
    <col min="10737" max="10737" width="6.125" style="10" bestFit="1" customWidth="1"/>
    <col min="10738" max="10738" width="9" style="10" customWidth="1"/>
    <col min="10739" max="10739" width="6.125" style="10" customWidth="1"/>
    <col min="10740" max="10740" width="9" style="10" customWidth="1"/>
    <col min="10741" max="10741" width="6.125" style="10" customWidth="1"/>
    <col min="10742" max="10742" width="9" style="10" customWidth="1"/>
    <col min="10743" max="10743" width="6.125" style="10" customWidth="1"/>
    <col min="10744" max="10744" width="9" style="10" bestFit="1" customWidth="1"/>
    <col min="10745" max="10745" width="6.125" style="10" bestFit="1" customWidth="1"/>
    <col min="10746" max="10746" width="8.75" style="10" bestFit="1" customWidth="1"/>
    <col min="10747" max="10747" width="6.125" style="10" bestFit="1" customWidth="1"/>
    <col min="10748" max="10748" width="8.75" style="10" customWidth="1"/>
    <col min="10749" max="10749" width="6.125" style="10" customWidth="1"/>
    <col min="10750" max="10750" width="8.75" style="10" bestFit="1" customWidth="1"/>
    <col min="10751" max="10751" width="6.125" style="10" customWidth="1"/>
    <col min="10752" max="10990" width="11" style="10"/>
    <col min="10991" max="10991" width="0" style="10" hidden="1" customWidth="1"/>
    <col min="10992" max="10992" width="8.75" style="10" bestFit="1" customWidth="1"/>
    <col min="10993" max="10993" width="6.125" style="10" bestFit="1" customWidth="1"/>
    <col min="10994" max="10994" width="9" style="10" customWidth="1"/>
    <col min="10995" max="10995" width="6.125" style="10" customWidth="1"/>
    <col min="10996" max="10996" width="9" style="10" customWidth="1"/>
    <col min="10997" max="10997" width="6.125" style="10" customWidth="1"/>
    <col min="10998" max="10998" width="9" style="10" customWidth="1"/>
    <col min="10999" max="10999" width="6.125" style="10" customWidth="1"/>
    <col min="11000" max="11000" width="9" style="10" bestFit="1" customWidth="1"/>
    <col min="11001" max="11001" width="6.125" style="10" bestFit="1" customWidth="1"/>
    <col min="11002" max="11002" width="8.75" style="10" bestFit="1" customWidth="1"/>
    <col min="11003" max="11003" width="6.125" style="10" bestFit="1" customWidth="1"/>
    <col min="11004" max="11004" width="8.75" style="10" customWidth="1"/>
    <col min="11005" max="11005" width="6.125" style="10" customWidth="1"/>
    <col min="11006" max="11006" width="8.75" style="10" bestFit="1" customWidth="1"/>
    <col min="11007" max="11007" width="6.125" style="10" customWidth="1"/>
    <col min="11008" max="11246" width="11" style="10"/>
    <col min="11247" max="11247" width="0" style="10" hidden="1" customWidth="1"/>
    <col min="11248" max="11248" width="8.75" style="10" bestFit="1" customWidth="1"/>
    <col min="11249" max="11249" width="6.125" style="10" bestFit="1" customWidth="1"/>
    <col min="11250" max="11250" width="9" style="10" customWidth="1"/>
    <col min="11251" max="11251" width="6.125" style="10" customWidth="1"/>
    <col min="11252" max="11252" width="9" style="10" customWidth="1"/>
    <col min="11253" max="11253" width="6.125" style="10" customWidth="1"/>
    <col min="11254" max="11254" width="9" style="10" customWidth="1"/>
    <col min="11255" max="11255" width="6.125" style="10" customWidth="1"/>
    <col min="11256" max="11256" width="9" style="10" bestFit="1" customWidth="1"/>
    <col min="11257" max="11257" width="6.125" style="10" bestFit="1" customWidth="1"/>
    <col min="11258" max="11258" width="8.75" style="10" bestFit="1" customWidth="1"/>
    <col min="11259" max="11259" width="6.125" style="10" bestFit="1" customWidth="1"/>
    <col min="11260" max="11260" width="8.75" style="10" customWidth="1"/>
    <col min="11261" max="11261" width="6.125" style="10" customWidth="1"/>
    <col min="11262" max="11262" width="8.75" style="10" bestFit="1" customWidth="1"/>
    <col min="11263" max="11263" width="6.125" style="10" customWidth="1"/>
    <col min="11264" max="11502" width="11" style="10"/>
    <col min="11503" max="11503" width="0" style="10" hidden="1" customWidth="1"/>
    <col min="11504" max="11504" width="8.75" style="10" bestFit="1" customWidth="1"/>
    <col min="11505" max="11505" width="6.125" style="10" bestFit="1" customWidth="1"/>
    <col min="11506" max="11506" width="9" style="10" customWidth="1"/>
    <col min="11507" max="11507" width="6.125" style="10" customWidth="1"/>
    <col min="11508" max="11508" width="9" style="10" customWidth="1"/>
    <col min="11509" max="11509" width="6.125" style="10" customWidth="1"/>
    <col min="11510" max="11510" width="9" style="10" customWidth="1"/>
    <col min="11511" max="11511" width="6.125" style="10" customWidth="1"/>
    <col min="11512" max="11512" width="9" style="10" bestFit="1" customWidth="1"/>
    <col min="11513" max="11513" width="6.125" style="10" bestFit="1" customWidth="1"/>
    <col min="11514" max="11514" width="8.75" style="10" bestFit="1" customWidth="1"/>
    <col min="11515" max="11515" width="6.125" style="10" bestFit="1" customWidth="1"/>
    <col min="11516" max="11516" width="8.75" style="10" customWidth="1"/>
    <col min="11517" max="11517" width="6.125" style="10" customWidth="1"/>
    <col min="11518" max="11518" width="8.75" style="10" bestFit="1" customWidth="1"/>
    <col min="11519" max="11519" width="6.125" style="10" customWidth="1"/>
    <col min="11520" max="11758" width="11" style="10"/>
    <col min="11759" max="11759" width="0" style="10" hidden="1" customWidth="1"/>
    <col min="11760" max="11760" width="8.75" style="10" bestFit="1" customWidth="1"/>
    <col min="11761" max="11761" width="6.125" style="10" bestFit="1" customWidth="1"/>
    <col min="11762" max="11762" width="9" style="10" customWidth="1"/>
    <col min="11763" max="11763" width="6.125" style="10" customWidth="1"/>
    <col min="11764" max="11764" width="9" style="10" customWidth="1"/>
    <col min="11765" max="11765" width="6.125" style="10" customWidth="1"/>
    <col min="11766" max="11766" width="9" style="10" customWidth="1"/>
    <col min="11767" max="11767" width="6.125" style="10" customWidth="1"/>
    <col min="11768" max="11768" width="9" style="10" bestFit="1" customWidth="1"/>
    <col min="11769" max="11769" width="6.125" style="10" bestFit="1" customWidth="1"/>
    <col min="11770" max="11770" width="8.75" style="10" bestFit="1" customWidth="1"/>
    <col min="11771" max="11771" width="6.125" style="10" bestFit="1" customWidth="1"/>
    <col min="11772" max="11772" width="8.75" style="10" customWidth="1"/>
    <col min="11773" max="11773" width="6.125" style="10" customWidth="1"/>
    <col min="11774" max="11774" width="8.75" style="10" bestFit="1" customWidth="1"/>
    <col min="11775" max="11775" width="6.125" style="10" customWidth="1"/>
    <col min="11776" max="12014" width="11" style="10"/>
    <col min="12015" max="12015" width="0" style="10" hidden="1" customWidth="1"/>
    <col min="12016" max="12016" width="8.75" style="10" bestFit="1" customWidth="1"/>
    <col min="12017" max="12017" width="6.125" style="10" bestFit="1" customWidth="1"/>
    <col min="12018" max="12018" width="9" style="10" customWidth="1"/>
    <col min="12019" max="12019" width="6.125" style="10" customWidth="1"/>
    <col min="12020" max="12020" width="9" style="10" customWidth="1"/>
    <col min="12021" max="12021" width="6.125" style="10" customWidth="1"/>
    <col min="12022" max="12022" width="9" style="10" customWidth="1"/>
    <col min="12023" max="12023" width="6.125" style="10" customWidth="1"/>
    <col min="12024" max="12024" width="9" style="10" bestFit="1" customWidth="1"/>
    <col min="12025" max="12025" width="6.125" style="10" bestFit="1" customWidth="1"/>
    <col min="12026" max="12026" width="8.75" style="10" bestFit="1" customWidth="1"/>
    <col min="12027" max="12027" width="6.125" style="10" bestFit="1" customWidth="1"/>
    <col min="12028" max="12028" width="8.75" style="10" customWidth="1"/>
    <col min="12029" max="12029" width="6.125" style="10" customWidth="1"/>
    <col min="12030" max="12030" width="8.75" style="10" bestFit="1" customWidth="1"/>
    <col min="12031" max="12031" width="6.125" style="10" customWidth="1"/>
    <col min="12032" max="12270" width="11" style="10"/>
    <col min="12271" max="12271" width="0" style="10" hidden="1" customWidth="1"/>
    <col min="12272" max="12272" width="8.75" style="10" bestFit="1" customWidth="1"/>
    <col min="12273" max="12273" width="6.125" style="10" bestFit="1" customWidth="1"/>
    <col min="12274" max="12274" width="9" style="10" customWidth="1"/>
    <col min="12275" max="12275" width="6.125" style="10" customWidth="1"/>
    <col min="12276" max="12276" width="9" style="10" customWidth="1"/>
    <col min="12277" max="12277" width="6.125" style="10" customWidth="1"/>
    <col min="12278" max="12278" width="9" style="10" customWidth="1"/>
    <col min="12279" max="12279" width="6.125" style="10" customWidth="1"/>
    <col min="12280" max="12280" width="9" style="10" bestFit="1" customWidth="1"/>
    <col min="12281" max="12281" width="6.125" style="10" bestFit="1" customWidth="1"/>
    <col min="12282" max="12282" width="8.75" style="10" bestFit="1" customWidth="1"/>
    <col min="12283" max="12283" width="6.125" style="10" bestFit="1" customWidth="1"/>
    <col min="12284" max="12284" width="8.75" style="10" customWidth="1"/>
    <col min="12285" max="12285" width="6.125" style="10" customWidth="1"/>
    <col min="12286" max="12286" width="8.75" style="10" bestFit="1" customWidth="1"/>
    <col min="12287" max="12287" width="6.125" style="10" customWidth="1"/>
    <col min="12288" max="12526" width="11" style="10"/>
    <col min="12527" max="12527" width="0" style="10" hidden="1" customWidth="1"/>
    <col min="12528" max="12528" width="8.75" style="10" bestFit="1" customWidth="1"/>
    <col min="12529" max="12529" width="6.125" style="10" bestFit="1" customWidth="1"/>
    <col min="12530" max="12530" width="9" style="10" customWidth="1"/>
    <col min="12531" max="12531" width="6.125" style="10" customWidth="1"/>
    <col min="12532" max="12532" width="9" style="10" customWidth="1"/>
    <col min="12533" max="12533" width="6.125" style="10" customWidth="1"/>
    <col min="12534" max="12534" width="9" style="10" customWidth="1"/>
    <col min="12535" max="12535" width="6.125" style="10" customWidth="1"/>
    <col min="12536" max="12536" width="9" style="10" bestFit="1" customWidth="1"/>
    <col min="12537" max="12537" width="6.125" style="10" bestFit="1" customWidth="1"/>
    <col min="12538" max="12538" width="8.75" style="10" bestFit="1" customWidth="1"/>
    <col min="12539" max="12539" width="6.125" style="10" bestFit="1" customWidth="1"/>
    <col min="12540" max="12540" width="8.75" style="10" customWidth="1"/>
    <col min="12541" max="12541" width="6.125" style="10" customWidth="1"/>
    <col min="12542" max="12542" width="8.75" style="10" bestFit="1" customWidth="1"/>
    <col min="12543" max="12543" width="6.125" style="10" customWidth="1"/>
    <col min="12544" max="12782" width="11" style="10"/>
    <col min="12783" max="12783" width="0" style="10" hidden="1" customWidth="1"/>
    <col min="12784" max="12784" width="8.75" style="10" bestFit="1" customWidth="1"/>
    <col min="12785" max="12785" width="6.125" style="10" bestFit="1" customWidth="1"/>
    <col min="12786" max="12786" width="9" style="10" customWidth="1"/>
    <col min="12787" max="12787" width="6.125" style="10" customWidth="1"/>
    <col min="12788" max="12788" width="9" style="10" customWidth="1"/>
    <col min="12789" max="12789" width="6.125" style="10" customWidth="1"/>
    <col min="12790" max="12790" width="9" style="10" customWidth="1"/>
    <col min="12791" max="12791" width="6.125" style="10" customWidth="1"/>
    <col min="12792" max="12792" width="9" style="10" bestFit="1" customWidth="1"/>
    <col min="12793" max="12793" width="6.125" style="10" bestFit="1" customWidth="1"/>
    <col min="12794" max="12794" width="8.75" style="10" bestFit="1" customWidth="1"/>
    <col min="12795" max="12795" width="6.125" style="10" bestFit="1" customWidth="1"/>
    <col min="12796" max="12796" width="8.75" style="10" customWidth="1"/>
    <col min="12797" max="12797" width="6.125" style="10" customWidth="1"/>
    <col min="12798" max="12798" width="8.75" style="10" bestFit="1" customWidth="1"/>
    <col min="12799" max="12799" width="6.125" style="10" customWidth="1"/>
    <col min="12800" max="13038" width="11" style="10"/>
    <col min="13039" max="13039" width="0" style="10" hidden="1" customWidth="1"/>
    <col min="13040" max="13040" width="8.75" style="10" bestFit="1" customWidth="1"/>
    <col min="13041" max="13041" width="6.125" style="10" bestFit="1" customWidth="1"/>
    <col min="13042" max="13042" width="9" style="10" customWidth="1"/>
    <col min="13043" max="13043" width="6.125" style="10" customWidth="1"/>
    <col min="13044" max="13044" width="9" style="10" customWidth="1"/>
    <col min="13045" max="13045" width="6.125" style="10" customWidth="1"/>
    <col min="13046" max="13046" width="9" style="10" customWidth="1"/>
    <col min="13047" max="13047" width="6.125" style="10" customWidth="1"/>
    <col min="13048" max="13048" width="9" style="10" bestFit="1" customWidth="1"/>
    <col min="13049" max="13049" width="6.125" style="10" bestFit="1" customWidth="1"/>
    <col min="13050" max="13050" width="8.75" style="10" bestFit="1" customWidth="1"/>
    <col min="13051" max="13051" width="6.125" style="10" bestFit="1" customWidth="1"/>
    <col min="13052" max="13052" width="8.75" style="10" customWidth="1"/>
    <col min="13053" max="13053" width="6.125" style="10" customWidth="1"/>
    <col min="13054" max="13054" width="8.75" style="10" bestFit="1" customWidth="1"/>
    <col min="13055" max="13055" width="6.125" style="10" customWidth="1"/>
    <col min="13056" max="13294" width="11" style="10"/>
    <col min="13295" max="13295" width="0" style="10" hidden="1" customWidth="1"/>
    <col min="13296" max="13296" width="8.75" style="10" bestFit="1" customWidth="1"/>
    <col min="13297" max="13297" width="6.125" style="10" bestFit="1" customWidth="1"/>
    <col min="13298" max="13298" width="9" style="10" customWidth="1"/>
    <col min="13299" max="13299" width="6.125" style="10" customWidth="1"/>
    <col min="13300" max="13300" width="9" style="10" customWidth="1"/>
    <col min="13301" max="13301" width="6.125" style="10" customWidth="1"/>
    <col min="13302" max="13302" width="9" style="10" customWidth="1"/>
    <col min="13303" max="13303" width="6.125" style="10" customWidth="1"/>
    <col min="13304" max="13304" width="9" style="10" bestFit="1" customWidth="1"/>
    <col min="13305" max="13305" width="6.125" style="10" bestFit="1" customWidth="1"/>
    <col min="13306" max="13306" width="8.75" style="10" bestFit="1" customWidth="1"/>
    <col min="13307" max="13307" width="6.125" style="10" bestFit="1" customWidth="1"/>
    <col min="13308" max="13308" width="8.75" style="10" customWidth="1"/>
    <col min="13309" max="13309" width="6.125" style="10" customWidth="1"/>
    <col min="13310" max="13310" width="8.75" style="10" bestFit="1" customWidth="1"/>
    <col min="13311" max="13311" width="6.125" style="10" customWidth="1"/>
    <col min="13312" max="13550" width="11" style="10"/>
    <col min="13551" max="13551" width="0" style="10" hidden="1" customWidth="1"/>
    <col min="13552" max="13552" width="8.75" style="10" bestFit="1" customWidth="1"/>
    <col min="13553" max="13553" width="6.125" style="10" bestFit="1" customWidth="1"/>
    <col min="13554" max="13554" width="9" style="10" customWidth="1"/>
    <col min="13555" max="13555" width="6.125" style="10" customWidth="1"/>
    <col min="13556" max="13556" width="9" style="10" customWidth="1"/>
    <col min="13557" max="13557" width="6.125" style="10" customWidth="1"/>
    <col min="13558" max="13558" width="9" style="10" customWidth="1"/>
    <col min="13559" max="13559" width="6.125" style="10" customWidth="1"/>
    <col min="13560" max="13560" width="9" style="10" bestFit="1" customWidth="1"/>
    <col min="13561" max="13561" width="6.125" style="10" bestFit="1" customWidth="1"/>
    <col min="13562" max="13562" width="8.75" style="10" bestFit="1" customWidth="1"/>
    <col min="13563" max="13563" width="6.125" style="10" bestFit="1" customWidth="1"/>
    <col min="13564" max="13564" width="8.75" style="10" customWidth="1"/>
    <col min="13565" max="13565" width="6.125" style="10" customWidth="1"/>
    <col min="13566" max="13566" width="8.75" style="10" bestFit="1" customWidth="1"/>
    <col min="13567" max="13567" width="6.125" style="10" customWidth="1"/>
    <col min="13568" max="13806" width="11" style="10"/>
    <col min="13807" max="13807" width="0" style="10" hidden="1" customWidth="1"/>
    <col min="13808" max="13808" width="8.75" style="10" bestFit="1" customWidth="1"/>
    <col min="13809" max="13809" width="6.125" style="10" bestFit="1" customWidth="1"/>
    <col min="13810" max="13810" width="9" style="10" customWidth="1"/>
    <col min="13811" max="13811" width="6.125" style="10" customWidth="1"/>
    <col min="13812" max="13812" width="9" style="10" customWidth="1"/>
    <col min="13813" max="13813" width="6.125" style="10" customWidth="1"/>
    <col min="13814" max="13814" width="9" style="10" customWidth="1"/>
    <col min="13815" max="13815" width="6.125" style="10" customWidth="1"/>
    <col min="13816" max="13816" width="9" style="10" bestFit="1" customWidth="1"/>
    <col min="13817" max="13817" width="6.125" style="10" bestFit="1" customWidth="1"/>
    <col min="13818" max="13818" width="8.75" style="10" bestFit="1" customWidth="1"/>
    <col min="13819" max="13819" width="6.125" style="10" bestFit="1" customWidth="1"/>
    <col min="13820" max="13820" width="8.75" style="10" customWidth="1"/>
    <col min="13821" max="13821" width="6.125" style="10" customWidth="1"/>
    <col min="13822" max="13822" width="8.75" style="10" bestFit="1" customWidth="1"/>
    <col min="13823" max="13823" width="6.125" style="10" customWidth="1"/>
    <col min="13824" max="14062" width="11" style="10"/>
    <col min="14063" max="14063" width="0" style="10" hidden="1" customWidth="1"/>
    <col min="14064" max="14064" width="8.75" style="10" bestFit="1" customWidth="1"/>
    <col min="14065" max="14065" width="6.125" style="10" bestFit="1" customWidth="1"/>
    <col min="14066" max="14066" width="9" style="10" customWidth="1"/>
    <col min="14067" max="14067" width="6.125" style="10" customWidth="1"/>
    <col min="14068" max="14068" width="9" style="10" customWidth="1"/>
    <col min="14069" max="14069" width="6.125" style="10" customWidth="1"/>
    <col min="14070" max="14070" width="9" style="10" customWidth="1"/>
    <col min="14071" max="14071" width="6.125" style="10" customWidth="1"/>
    <col min="14072" max="14072" width="9" style="10" bestFit="1" customWidth="1"/>
    <col min="14073" max="14073" width="6.125" style="10" bestFit="1" customWidth="1"/>
    <col min="14074" max="14074" width="8.75" style="10" bestFit="1" customWidth="1"/>
    <col min="14075" max="14075" width="6.125" style="10" bestFit="1" customWidth="1"/>
    <col min="14076" max="14076" width="8.75" style="10" customWidth="1"/>
    <col min="14077" max="14077" width="6.125" style="10" customWidth="1"/>
    <col min="14078" max="14078" width="8.75" style="10" bestFit="1" customWidth="1"/>
    <col min="14079" max="14079" width="6.125" style="10" customWidth="1"/>
    <col min="14080" max="14318" width="11" style="10"/>
    <col min="14319" max="14319" width="0" style="10" hidden="1" customWidth="1"/>
    <col min="14320" max="14320" width="8.75" style="10" bestFit="1" customWidth="1"/>
    <col min="14321" max="14321" width="6.125" style="10" bestFit="1" customWidth="1"/>
    <col min="14322" max="14322" width="9" style="10" customWidth="1"/>
    <col min="14323" max="14323" width="6.125" style="10" customWidth="1"/>
    <col min="14324" max="14324" width="9" style="10" customWidth="1"/>
    <col min="14325" max="14325" width="6.125" style="10" customWidth="1"/>
    <col min="14326" max="14326" width="9" style="10" customWidth="1"/>
    <col min="14327" max="14327" width="6.125" style="10" customWidth="1"/>
    <col min="14328" max="14328" width="9" style="10" bestFit="1" customWidth="1"/>
    <col min="14329" max="14329" width="6.125" style="10" bestFit="1" customWidth="1"/>
    <col min="14330" max="14330" width="8.75" style="10" bestFit="1" customWidth="1"/>
    <col min="14331" max="14331" width="6.125" style="10" bestFit="1" customWidth="1"/>
    <col min="14332" max="14332" width="8.75" style="10" customWidth="1"/>
    <col min="14333" max="14333" width="6.125" style="10" customWidth="1"/>
    <col min="14334" max="14334" width="8.75" style="10" bestFit="1" customWidth="1"/>
    <col min="14335" max="14335" width="6.125" style="10" customWidth="1"/>
    <col min="14336" max="14574" width="11" style="10"/>
    <col min="14575" max="14575" width="0" style="10" hidden="1" customWidth="1"/>
    <col min="14576" max="14576" width="8.75" style="10" bestFit="1" customWidth="1"/>
    <col min="14577" max="14577" width="6.125" style="10" bestFit="1" customWidth="1"/>
    <col min="14578" max="14578" width="9" style="10" customWidth="1"/>
    <col min="14579" max="14579" width="6.125" style="10" customWidth="1"/>
    <col min="14580" max="14580" width="9" style="10" customWidth="1"/>
    <col min="14581" max="14581" width="6.125" style="10" customWidth="1"/>
    <col min="14582" max="14582" width="9" style="10" customWidth="1"/>
    <col min="14583" max="14583" width="6.125" style="10" customWidth="1"/>
    <col min="14584" max="14584" width="9" style="10" bestFit="1" customWidth="1"/>
    <col min="14585" max="14585" width="6.125" style="10" bestFit="1" customWidth="1"/>
    <col min="14586" max="14586" width="8.75" style="10" bestFit="1" customWidth="1"/>
    <col min="14587" max="14587" width="6.125" style="10" bestFit="1" customWidth="1"/>
    <col min="14588" max="14588" width="8.75" style="10" customWidth="1"/>
    <col min="14589" max="14589" width="6.125" style="10" customWidth="1"/>
    <col min="14590" max="14590" width="8.75" style="10" bestFit="1" customWidth="1"/>
    <col min="14591" max="14591" width="6.125" style="10" customWidth="1"/>
    <col min="14592" max="14830" width="11" style="10"/>
    <col min="14831" max="14831" width="0" style="10" hidden="1" customWidth="1"/>
    <col min="14832" max="14832" width="8.75" style="10" bestFit="1" customWidth="1"/>
    <col min="14833" max="14833" width="6.125" style="10" bestFit="1" customWidth="1"/>
    <col min="14834" max="14834" width="9" style="10" customWidth="1"/>
    <col min="14835" max="14835" width="6.125" style="10" customWidth="1"/>
    <col min="14836" max="14836" width="9" style="10" customWidth="1"/>
    <col min="14837" max="14837" width="6.125" style="10" customWidth="1"/>
    <col min="14838" max="14838" width="9" style="10" customWidth="1"/>
    <col min="14839" max="14839" width="6.125" style="10" customWidth="1"/>
    <col min="14840" max="14840" width="9" style="10" bestFit="1" customWidth="1"/>
    <col min="14841" max="14841" width="6.125" style="10" bestFit="1" customWidth="1"/>
    <col min="14842" max="14842" width="8.75" style="10" bestFit="1" customWidth="1"/>
    <col min="14843" max="14843" width="6.125" style="10" bestFit="1" customWidth="1"/>
    <col min="14844" max="14844" width="8.75" style="10" customWidth="1"/>
    <col min="14845" max="14845" width="6.125" style="10" customWidth="1"/>
    <col min="14846" max="14846" width="8.75" style="10" bestFit="1" customWidth="1"/>
    <col min="14847" max="14847" width="6.125" style="10" customWidth="1"/>
    <col min="14848" max="15086" width="11" style="10"/>
    <col min="15087" max="15087" width="0" style="10" hidden="1" customWidth="1"/>
    <col min="15088" max="15088" width="8.75" style="10" bestFit="1" customWidth="1"/>
    <col min="15089" max="15089" width="6.125" style="10" bestFit="1" customWidth="1"/>
    <col min="15090" max="15090" width="9" style="10" customWidth="1"/>
    <col min="15091" max="15091" width="6.125" style="10" customWidth="1"/>
    <col min="15092" max="15092" width="9" style="10" customWidth="1"/>
    <col min="15093" max="15093" width="6.125" style="10" customWidth="1"/>
    <col min="15094" max="15094" width="9" style="10" customWidth="1"/>
    <col min="15095" max="15095" width="6.125" style="10" customWidth="1"/>
    <col min="15096" max="15096" width="9" style="10" bestFit="1" customWidth="1"/>
    <col min="15097" max="15097" width="6.125" style="10" bestFit="1" customWidth="1"/>
    <col min="15098" max="15098" width="8.75" style="10" bestFit="1" customWidth="1"/>
    <col min="15099" max="15099" width="6.125" style="10" bestFit="1" customWidth="1"/>
    <col min="15100" max="15100" width="8.75" style="10" customWidth="1"/>
    <col min="15101" max="15101" width="6.125" style="10" customWidth="1"/>
    <col min="15102" max="15102" width="8.75" style="10" bestFit="1" customWidth="1"/>
    <col min="15103" max="15103" width="6.125" style="10" customWidth="1"/>
    <col min="15104" max="15342" width="11" style="10"/>
    <col min="15343" max="15343" width="0" style="10" hidden="1" customWidth="1"/>
    <col min="15344" max="15344" width="8.75" style="10" bestFit="1" customWidth="1"/>
    <col min="15345" max="15345" width="6.125" style="10" bestFit="1" customWidth="1"/>
    <col min="15346" max="15346" width="9" style="10" customWidth="1"/>
    <col min="15347" max="15347" width="6.125" style="10" customWidth="1"/>
    <col min="15348" max="15348" width="9" style="10" customWidth="1"/>
    <col min="15349" max="15349" width="6.125" style="10" customWidth="1"/>
    <col min="15350" max="15350" width="9" style="10" customWidth="1"/>
    <col min="15351" max="15351" width="6.125" style="10" customWidth="1"/>
    <col min="15352" max="15352" width="9" style="10" bestFit="1" customWidth="1"/>
    <col min="15353" max="15353" width="6.125" style="10" bestFit="1" customWidth="1"/>
    <col min="15354" max="15354" width="8.75" style="10" bestFit="1" customWidth="1"/>
    <col min="15355" max="15355" width="6.125" style="10" bestFit="1" customWidth="1"/>
    <col min="15356" max="15356" width="8.75" style="10" customWidth="1"/>
    <col min="15357" max="15357" width="6.125" style="10" customWidth="1"/>
    <col min="15358" max="15358" width="8.75" style="10" bestFit="1" customWidth="1"/>
    <col min="15359" max="15359" width="6.125" style="10" customWidth="1"/>
    <col min="15360" max="15598" width="11" style="10"/>
    <col min="15599" max="15599" width="0" style="10" hidden="1" customWidth="1"/>
    <col min="15600" max="15600" width="8.75" style="10" bestFit="1" customWidth="1"/>
    <col min="15601" max="15601" width="6.125" style="10" bestFit="1" customWidth="1"/>
    <col min="15602" max="15602" width="9" style="10" customWidth="1"/>
    <col min="15603" max="15603" width="6.125" style="10" customWidth="1"/>
    <col min="15604" max="15604" width="9" style="10" customWidth="1"/>
    <col min="15605" max="15605" width="6.125" style="10" customWidth="1"/>
    <col min="15606" max="15606" width="9" style="10" customWidth="1"/>
    <col min="15607" max="15607" width="6.125" style="10" customWidth="1"/>
    <col min="15608" max="15608" width="9" style="10" bestFit="1" customWidth="1"/>
    <col min="15609" max="15609" width="6.125" style="10" bestFit="1" customWidth="1"/>
    <col min="15610" max="15610" width="8.75" style="10" bestFit="1" customWidth="1"/>
    <col min="15611" max="15611" width="6.125" style="10" bestFit="1" customWidth="1"/>
    <col min="15612" max="15612" width="8.75" style="10" customWidth="1"/>
    <col min="15613" max="15613" width="6.125" style="10" customWidth="1"/>
    <col min="15614" max="15614" width="8.75" style="10" bestFit="1" customWidth="1"/>
    <col min="15615" max="15615" width="6.125" style="10" customWidth="1"/>
    <col min="15616" max="15854" width="11" style="10"/>
    <col min="15855" max="15855" width="0" style="10" hidden="1" customWidth="1"/>
    <col min="15856" max="15856" width="8.75" style="10" bestFit="1" customWidth="1"/>
    <col min="15857" max="15857" width="6.125" style="10" bestFit="1" customWidth="1"/>
    <col min="15858" max="15858" width="9" style="10" customWidth="1"/>
    <col min="15859" max="15859" width="6.125" style="10" customWidth="1"/>
    <col min="15860" max="15860" width="9" style="10" customWidth="1"/>
    <col min="15861" max="15861" width="6.125" style="10" customWidth="1"/>
    <col min="15862" max="15862" width="9" style="10" customWidth="1"/>
    <col min="15863" max="15863" width="6.125" style="10" customWidth="1"/>
    <col min="15864" max="15864" width="9" style="10" bestFit="1" customWidth="1"/>
    <col min="15865" max="15865" width="6.125" style="10" bestFit="1" customWidth="1"/>
    <col min="15866" max="15866" width="8.75" style="10" bestFit="1" customWidth="1"/>
    <col min="15867" max="15867" width="6.125" style="10" bestFit="1" customWidth="1"/>
    <col min="15868" max="15868" width="8.75" style="10" customWidth="1"/>
    <col min="15869" max="15869" width="6.125" style="10" customWidth="1"/>
    <col min="15870" max="15870" width="8.75" style="10" bestFit="1" customWidth="1"/>
    <col min="15871" max="15871" width="6.125" style="10" customWidth="1"/>
    <col min="15872" max="16110" width="11" style="10"/>
    <col min="16111" max="16111" width="0" style="10" hidden="1" customWidth="1"/>
    <col min="16112" max="16112" width="8.75" style="10" bestFit="1" customWidth="1"/>
    <col min="16113" max="16113" width="6.125" style="10" bestFit="1" customWidth="1"/>
    <col min="16114" max="16114" width="9" style="10" customWidth="1"/>
    <col min="16115" max="16115" width="6.125" style="10" customWidth="1"/>
    <col min="16116" max="16116" width="9" style="10" customWidth="1"/>
    <col min="16117" max="16117" width="6.125" style="10" customWidth="1"/>
    <col min="16118" max="16118" width="9" style="10" customWidth="1"/>
    <col min="16119" max="16119" width="6.125" style="10" customWidth="1"/>
    <col min="16120" max="16120" width="9" style="10" bestFit="1" customWidth="1"/>
    <col min="16121" max="16121" width="6.125" style="10" bestFit="1" customWidth="1"/>
    <col min="16122" max="16122" width="8.75" style="10" bestFit="1" customWidth="1"/>
    <col min="16123" max="16123" width="6.125" style="10" bestFit="1" customWidth="1"/>
    <col min="16124" max="16124" width="8.75" style="10" customWidth="1"/>
    <col min="16125" max="16125" width="6.125" style="10" customWidth="1"/>
    <col min="16126" max="16126" width="8.75" style="10" bestFit="1" customWidth="1"/>
    <col min="16127" max="16127" width="6.125" style="10" customWidth="1"/>
    <col min="16128" max="16384" width="11" style="10"/>
  </cols>
  <sheetData>
    <row r="1" spans="1:26" s="95" customFormat="1" ht="20.25">
      <c r="A1" s="95" t="s">
        <v>1192</v>
      </c>
      <c r="E1" s="555"/>
      <c r="F1" s="555"/>
      <c r="G1" s="555"/>
      <c r="H1" s="555"/>
      <c r="I1" s="555"/>
      <c r="J1" s="555"/>
      <c r="K1" s="555"/>
      <c r="L1" s="555"/>
      <c r="M1" s="555"/>
      <c r="N1" s="555"/>
      <c r="P1" s="95" t="s">
        <v>1192</v>
      </c>
      <c r="T1" s="555"/>
      <c r="U1" s="555"/>
      <c r="V1" s="555"/>
      <c r="W1" s="555"/>
      <c r="X1" s="555"/>
      <c r="Y1" s="555"/>
      <c r="Z1" s="555"/>
    </row>
    <row r="2" spans="1:26" s="553" customFormat="1" ht="18.75">
      <c r="A2" s="553" t="s">
        <v>1151</v>
      </c>
      <c r="E2" s="556"/>
      <c r="F2" s="556"/>
      <c r="G2" s="556"/>
      <c r="H2" s="556"/>
      <c r="I2" s="556"/>
      <c r="J2" s="556"/>
      <c r="K2" s="556"/>
      <c r="L2" s="556"/>
      <c r="M2" s="556"/>
      <c r="N2" s="556"/>
      <c r="P2" s="553" t="s">
        <v>1193</v>
      </c>
      <c r="T2" s="556"/>
      <c r="U2" s="556"/>
      <c r="V2" s="556"/>
      <c r="W2" s="556"/>
      <c r="X2" s="556"/>
      <c r="Y2" s="556"/>
      <c r="Z2" s="556"/>
    </row>
    <row r="3" spans="1:26" s="553" customFormat="1" ht="18.75">
      <c r="A3" s="553" t="s">
        <v>1149</v>
      </c>
      <c r="E3" s="556"/>
      <c r="F3" s="556"/>
      <c r="G3" s="556"/>
      <c r="H3" s="556"/>
      <c r="I3" s="556"/>
      <c r="J3" s="556"/>
      <c r="K3" s="556"/>
      <c r="L3" s="556"/>
      <c r="M3" s="556"/>
      <c r="N3" s="556"/>
      <c r="T3" s="556"/>
      <c r="U3" s="556"/>
      <c r="V3" s="556"/>
      <c r="W3" s="556"/>
      <c r="X3" s="556"/>
      <c r="Y3" s="556"/>
      <c r="Z3" s="556"/>
    </row>
    <row r="4" spans="1:26" s="96" customFormat="1">
      <c r="E4" s="379"/>
      <c r="F4" s="379"/>
      <c r="G4" s="379"/>
      <c r="H4" s="379"/>
      <c r="I4" s="379"/>
      <c r="J4" s="379"/>
      <c r="K4" s="379"/>
      <c r="L4" s="379"/>
      <c r="M4" s="379"/>
      <c r="N4" s="379"/>
    </row>
    <row r="5" spans="1:26" s="375" customFormat="1" ht="20.25">
      <c r="A5" s="378" t="s">
        <v>1205</v>
      </c>
      <c r="B5" s="380"/>
      <c r="C5" s="380"/>
      <c r="D5" s="380"/>
      <c r="E5" s="380"/>
      <c r="F5" s="377"/>
      <c r="G5" s="377"/>
      <c r="H5" s="376"/>
      <c r="I5" s="376"/>
      <c r="J5" s="376"/>
      <c r="K5" s="376"/>
      <c r="L5" s="376"/>
      <c r="M5" s="376"/>
      <c r="N5" s="376"/>
    </row>
    <row r="6" spans="1:26">
      <c r="A6" s="96"/>
      <c r="B6"/>
      <c r="C6"/>
      <c r="D6"/>
      <c r="E6"/>
    </row>
    <row r="7" spans="1:26" ht="15" customHeight="1">
      <c r="A7" s="169" t="s">
        <v>35</v>
      </c>
      <c r="B7" s="146" t="s">
        <v>42</v>
      </c>
      <c r="C7" s="392" t="s">
        <v>0</v>
      </c>
      <c r="D7" s="349" t="s">
        <v>71</v>
      </c>
      <c r="E7" s="392" t="s">
        <v>36</v>
      </c>
      <c r="F7" s="349" t="s">
        <v>47</v>
      </c>
      <c r="G7" s="392" t="s">
        <v>48</v>
      </c>
      <c r="H7" s="392" t="s">
        <v>594</v>
      </c>
      <c r="I7" s="392" t="s">
        <v>5</v>
      </c>
      <c r="J7" s="392" t="s">
        <v>6</v>
      </c>
      <c r="K7" s="392" t="s">
        <v>84</v>
      </c>
      <c r="L7" s="349" t="s">
        <v>120</v>
      </c>
      <c r="M7" s="392" t="s">
        <v>121</v>
      </c>
      <c r="N7" s="464" t="s">
        <v>596</v>
      </c>
      <c r="O7" s="10"/>
      <c r="P7" s="12" t="s">
        <v>35</v>
      </c>
      <c r="Q7" s="9" t="s">
        <v>42</v>
      </c>
      <c r="R7" s="465" t="s">
        <v>0</v>
      </c>
      <c r="S7" s="9" t="s">
        <v>36</v>
      </c>
      <c r="T7" s="9" t="s">
        <v>48</v>
      </c>
      <c r="U7" s="242" t="s">
        <v>39</v>
      </c>
      <c r="V7" s="9" t="s">
        <v>5</v>
      </c>
      <c r="W7" s="9" t="s">
        <v>6</v>
      </c>
      <c r="X7" s="9" t="s">
        <v>40</v>
      </c>
      <c r="Y7" s="9" t="s">
        <v>41</v>
      </c>
    </row>
    <row r="8" spans="1:26" ht="15" customHeight="1">
      <c r="A8" s="161"/>
      <c r="B8" s="162">
        <v>15</v>
      </c>
      <c r="C8" s="466">
        <v>12.3</v>
      </c>
      <c r="D8" s="467"/>
      <c r="E8" s="482" t="s">
        <v>947</v>
      </c>
      <c r="F8" s="514"/>
      <c r="G8" s="468" t="s">
        <v>644</v>
      </c>
      <c r="H8" s="469">
        <v>17.2</v>
      </c>
      <c r="I8" s="469">
        <v>5.57</v>
      </c>
      <c r="J8" s="469">
        <v>1.65</v>
      </c>
      <c r="K8" s="470">
        <v>9.7200000000000006</v>
      </c>
      <c r="L8" s="467"/>
      <c r="M8" s="469">
        <v>36.5</v>
      </c>
      <c r="N8" s="471"/>
      <c r="O8" s="10"/>
      <c r="P8" s="12"/>
      <c r="Q8" s="13">
        <v>15</v>
      </c>
      <c r="R8" s="206">
        <v>12.5</v>
      </c>
      <c r="S8" s="516" t="s">
        <v>947</v>
      </c>
      <c r="T8" s="14">
        <v>0.46458333333333335</v>
      </c>
      <c r="U8" s="206">
        <v>17.2</v>
      </c>
      <c r="V8" s="205">
        <v>5.57</v>
      </c>
      <c r="W8" s="205">
        <v>1.65</v>
      </c>
      <c r="X8" s="205">
        <v>9.7200000000000006</v>
      </c>
      <c r="Y8" s="205">
        <v>36.5</v>
      </c>
    </row>
    <row r="9" spans="1:26" ht="15" customHeight="1">
      <c r="A9" s="161"/>
      <c r="B9" s="162">
        <v>14</v>
      </c>
      <c r="C9" s="466">
        <v>12.4</v>
      </c>
      <c r="D9" s="467"/>
      <c r="E9" s="482" t="s">
        <v>948</v>
      </c>
      <c r="F9" s="514"/>
      <c r="G9" s="468" t="s">
        <v>645</v>
      </c>
      <c r="H9" s="469">
        <v>17.600000000000001</v>
      </c>
      <c r="I9" s="469">
        <v>5.5</v>
      </c>
      <c r="J9" s="469">
        <v>1.63</v>
      </c>
      <c r="K9" s="470">
        <v>9.48</v>
      </c>
      <c r="L9" s="467"/>
      <c r="M9" s="469">
        <v>35.4</v>
      </c>
      <c r="N9" s="471"/>
      <c r="O9" s="10"/>
      <c r="P9" s="12"/>
      <c r="Q9" s="13">
        <v>14</v>
      </c>
      <c r="R9" s="206">
        <v>12.6</v>
      </c>
      <c r="S9" s="516" t="s">
        <v>948</v>
      </c>
      <c r="T9" s="14">
        <v>0.47638888888888892</v>
      </c>
      <c r="U9" s="206">
        <v>17.600000000000001</v>
      </c>
      <c r="V9" s="205">
        <v>5.5</v>
      </c>
      <c r="W9" s="205">
        <v>1.63</v>
      </c>
      <c r="X9" s="205">
        <v>9.48</v>
      </c>
      <c r="Y9" s="205">
        <v>35.4</v>
      </c>
    </row>
    <row r="10" spans="1:26" ht="15" customHeight="1">
      <c r="A10" s="161"/>
      <c r="B10" s="162">
        <v>13</v>
      </c>
      <c r="C10" s="466">
        <v>12.5</v>
      </c>
      <c r="D10" s="467"/>
      <c r="E10" s="482" t="s">
        <v>949</v>
      </c>
      <c r="F10" s="514"/>
      <c r="G10" s="468" t="s">
        <v>646</v>
      </c>
      <c r="H10" s="469">
        <v>18</v>
      </c>
      <c r="I10" s="469">
        <v>5.41</v>
      </c>
      <c r="J10" s="469">
        <v>1.6</v>
      </c>
      <c r="K10" s="470">
        <v>9.23</v>
      </c>
      <c r="L10" s="467"/>
      <c r="M10" s="469">
        <v>34.200000000000003</v>
      </c>
      <c r="N10" s="471"/>
      <c r="O10" s="10"/>
      <c r="P10" s="12"/>
      <c r="Q10" s="13">
        <v>13</v>
      </c>
      <c r="R10" s="206">
        <v>12.7</v>
      </c>
      <c r="S10" s="516" t="s">
        <v>949</v>
      </c>
      <c r="T10" s="14">
        <v>0.48888888888888887</v>
      </c>
      <c r="U10" s="206">
        <v>18</v>
      </c>
      <c r="V10" s="205">
        <v>5.41</v>
      </c>
      <c r="W10" s="205">
        <v>1.6</v>
      </c>
      <c r="X10" s="205">
        <v>9.23</v>
      </c>
      <c r="Y10" s="205">
        <v>34.200000000000003</v>
      </c>
    </row>
    <row r="11" spans="1:26" ht="15" customHeight="1">
      <c r="A11" s="161"/>
      <c r="B11" s="162">
        <v>12</v>
      </c>
      <c r="C11" s="466">
        <v>12.7</v>
      </c>
      <c r="D11" s="467"/>
      <c r="E11" s="482" t="s">
        <v>950</v>
      </c>
      <c r="F11" s="514"/>
      <c r="G11" s="468" t="s">
        <v>647</v>
      </c>
      <c r="H11" s="469">
        <v>18.399999999999999</v>
      </c>
      <c r="I11" s="469">
        <v>5.3</v>
      </c>
      <c r="J11" s="469">
        <v>1.58</v>
      </c>
      <c r="K11" s="470">
        <v>8.9700000000000006</v>
      </c>
      <c r="L11" s="467"/>
      <c r="M11" s="469">
        <v>32.9</v>
      </c>
      <c r="N11" s="471"/>
      <c r="O11" s="10"/>
      <c r="P11" s="12"/>
      <c r="Q11" s="13">
        <v>12</v>
      </c>
      <c r="R11" s="206">
        <v>12.8</v>
      </c>
      <c r="S11" s="516" t="s">
        <v>950</v>
      </c>
      <c r="T11" s="14">
        <v>0.50138888888888888</v>
      </c>
      <c r="U11" s="206">
        <v>18.399999999999999</v>
      </c>
      <c r="V11" s="205">
        <v>5.3</v>
      </c>
      <c r="W11" s="205">
        <v>1.58</v>
      </c>
      <c r="X11" s="205">
        <v>8.9700000000000006</v>
      </c>
      <c r="Y11" s="205">
        <v>32.9</v>
      </c>
    </row>
    <row r="12" spans="1:26" ht="15" customHeight="1">
      <c r="A12" s="161"/>
      <c r="B12" s="167">
        <v>11</v>
      </c>
      <c r="C12" s="472">
        <v>12.9</v>
      </c>
      <c r="D12" s="473"/>
      <c r="E12" s="490" t="s">
        <v>951</v>
      </c>
      <c r="F12" s="515"/>
      <c r="G12" s="474" t="s">
        <v>648</v>
      </c>
      <c r="H12" s="475">
        <v>18.899999999999999</v>
      </c>
      <c r="I12" s="475">
        <v>5.17</v>
      </c>
      <c r="J12" s="475">
        <v>1.55</v>
      </c>
      <c r="K12" s="476">
        <v>8.6999999999999993</v>
      </c>
      <c r="L12" s="473"/>
      <c r="M12" s="475">
        <v>31.6</v>
      </c>
      <c r="N12" s="477"/>
      <c r="O12" s="10"/>
      <c r="P12" s="12"/>
      <c r="Q12" s="13">
        <v>11</v>
      </c>
      <c r="R12" s="206">
        <v>12.9</v>
      </c>
      <c r="S12" s="517" t="s">
        <v>951</v>
      </c>
      <c r="T12" s="14">
        <v>0.51388888888888895</v>
      </c>
      <c r="U12" s="206">
        <v>18.899999999999999</v>
      </c>
      <c r="V12" s="205">
        <v>5.17</v>
      </c>
      <c r="W12" s="205">
        <v>1.55</v>
      </c>
      <c r="X12" s="205">
        <v>8.6999999999999993</v>
      </c>
      <c r="Y12" s="205">
        <v>31.6</v>
      </c>
    </row>
    <row r="13" spans="1:26" ht="15" customHeight="1">
      <c r="A13" s="161"/>
      <c r="B13" s="162">
        <v>10</v>
      </c>
      <c r="C13" s="466">
        <v>13.1</v>
      </c>
      <c r="D13" s="467"/>
      <c r="E13" s="482" t="s">
        <v>952</v>
      </c>
      <c r="F13" s="514"/>
      <c r="G13" s="468" t="s">
        <v>649</v>
      </c>
      <c r="H13" s="469">
        <v>19.399999999999999</v>
      </c>
      <c r="I13" s="469">
        <v>5.0199999999999996</v>
      </c>
      <c r="J13" s="469">
        <v>1.52</v>
      </c>
      <c r="K13" s="470">
        <v>8.42</v>
      </c>
      <c r="L13" s="467"/>
      <c r="M13" s="469">
        <v>30.2</v>
      </c>
      <c r="N13" s="471"/>
      <c r="O13" s="10"/>
      <c r="P13" s="12"/>
      <c r="Q13" s="13">
        <v>10</v>
      </c>
      <c r="R13" s="206">
        <v>13.1</v>
      </c>
      <c r="S13" s="516" t="s">
        <v>952</v>
      </c>
      <c r="T13" s="14">
        <v>0.52708333333333335</v>
      </c>
      <c r="U13" s="206">
        <v>19.399999999999999</v>
      </c>
      <c r="V13" s="205">
        <v>5.0199999999999996</v>
      </c>
      <c r="W13" s="205">
        <v>1.52</v>
      </c>
      <c r="X13" s="205">
        <v>8.42</v>
      </c>
      <c r="Y13" s="205">
        <v>30.2</v>
      </c>
    </row>
    <row r="14" spans="1:26" ht="15" customHeight="1">
      <c r="A14" s="161"/>
      <c r="B14" s="162">
        <v>9</v>
      </c>
      <c r="C14" s="466">
        <v>13.3</v>
      </c>
      <c r="D14" s="467"/>
      <c r="E14" s="482" t="s">
        <v>689</v>
      </c>
      <c r="F14" s="514"/>
      <c r="G14" s="468" t="s">
        <v>650</v>
      </c>
      <c r="H14" s="469">
        <v>19.899999999999999</v>
      </c>
      <c r="I14" s="469">
        <v>4.87</v>
      </c>
      <c r="J14" s="469">
        <v>1.49</v>
      </c>
      <c r="K14" s="470">
        <v>8.1199999999999992</v>
      </c>
      <c r="L14" s="467"/>
      <c r="M14" s="469">
        <v>28.8</v>
      </c>
      <c r="N14" s="471"/>
      <c r="O14" s="10"/>
      <c r="P14" s="12"/>
      <c r="Q14" s="13">
        <v>9</v>
      </c>
      <c r="R14" s="206">
        <v>13.3</v>
      </c>
      <c r="S14" s="516" t="s">
        <v>689</v>
      </c>
      <c r="T14" s="14">
        <v>0.54097222222222219</v>
      </c>
      <c r="U14" s="206">
        <v>19.899999999999999</v>
      </c>
      <c r="V14" s="205">
        <v>4.87</v>
      </c>
      <c r="W14" s="205">
        <v>1.49</v>
      </c>
      <c r="X14" s="205">
        <v>8.1199999999999992</v>
      </c>
      <c r="Y14" s="205">
        <v>28.8</v>
      </c>
    </row>
    <row r="15" spans="1:26" ht="15" customHeight="1">
      <c r="A15" s="161"/>
      <c r="B15" s="162">
        <v>8</v>
      </c>
      <c r="C15" s="466">
        <v>13.5</v>
      </c>
      <c r="D15" s="467"/>
      <c r="E15" s="482" t="s">
        <v>691</v>
      </c>
      <c r="F15" s="514"/>
      <c r="G15" s="468" t="s">
        <v>651</v>
      </c>
      <c r="H15" s="469">
        <v>20.399999999999999</v>
      </c>
      <c r="I15" s="469">
        <v>4.72</v>
      </c>
      <c r="J15" s="469">
        <v>1.46</v>
      </c>
      <c r="K15" s="470">
        <v>7.81</v>
      </c>
      <c r="L15" s="467"/>
      <c r="M15" s="469">
        <v>27.3</v>
      </c>
      <c r="N15" s="471"/>
      <c r="O15" s="10"/>
      <c r="P15" s="12"/>
      <c r="Q15" s="13">
        <v>8</v>
      </c>
      <c r="R15" s="206">
        <v>13.5</v>
      </c>
      <c r="S15" s="516" t="s">
        <v>691</v>
      </c>
      <c r="T15" s="14">
        <v>0.55486111111111114</v>
      </c>
      <c r="U15" s="206">
        <v>20.399999999999999</v>
      </c>
      <c r="V15" s="205">
        <v>4.72</v>
      </c>
      <c r="W15" s="205">
        <v>1.46</v>
      </c>
      <c r="X15" s="205">
        <v>7.81</v>
      </c>
      <c r="Y15" s="205">
        <v>27.3</v>
      </c>
    </row>
    <row r="16" spans="1:26" ht="15" customHeight="1">
      <c r="A16" s="161"/>
      <c r="B16" s="162">
        <v>7</v>
      </c>
      <c r="C16" s="466">
        <v>13.7</v>
      </c>
      <c r="D16" s="467"/>
      <c r="E16" s="482" t="s">
        <v>693</v>
      </c>
      <c r="F16" s="514"/>
      <c r="G16" s="468" t="s">
        <v>652</v>
      </c>
      <c r="H16" s="469">
        <v>21</v>
      </c>
      <c r="I16" s="469">
        <v>4.55</v>
      </c>
      <c r="J16" s="469">
        <v>1.42</v>
      </c>
      <c r="K16" s="470">
        <v>7.49</v>
      </c>
      <c r="L16" s="467"/>
      <c r="M16" s="469">
        <v>25.8</v>
      </c>
      <c r="N16" s="478"/>
      <c r="O16" s="10"/>
      <c r="P16" s="12"/>
      <c r="Q16" s="13">
        <v>7</v>
      </c>
      <c r="R16" s="206">
        <v>13.7</v>
      </c>
      <c r="S16" s="516" t="s">
        <v>693</v>
      </c>
      <c r="T16" s="14">
        <v>0.56944444444444442</v>
      </c>
      <c r="U16" s="206">
        <v>21</v>
      </c>
      <c r="V16" s="205">
        <v>4.55</v>
      </c>
      <c r="W16" s="205">
        <v>1.42</v>
      </c>
      <c r="X16" s="205">
        <v>7.49</v>
      </c>
      <c r="Y16" s="205">
        <v>25.8</v>
      </c>
    </row>
    <row r="17" spans="1:27" ht="15" customHeight="1">
      <c r="A17" s="161"/>
      <c r="B17" s="162">
        <v>6</v>
      </c>
      <c r="C17" s="466">
        <v>14</v>
      </c>
      <c r="D17" s="467"/>
      <c r="E17" s="482" t="s">
        <v>953</v>
      </c>
      <c r="F17" s="514"/>
      <c r="G17" s="468" t="s">
        <v>653</v>
      </c>
      <c r="H17" s="469">
        <v>21.6</v>
      </c>
      <c r="I17" s="469">
        <v>4.3899999999999997</v>
      </c>
      <c r="J17" s="469">
        <v>1.39</v>
      </c>
      <c r="K17" s="470">
        <v>7.15</v>
      </c>
      <c r="L17" s="467"/>
      <c r="M17" s="469">
        <v>24.1</v>
      </c>
      <c r="N17" s="478"/>
      <c r="O17" s="10"/>
      <c r="P17" s="12"/>
      <c r="Q17" s="13">
        <v>6</v>
      </c>
      <c r="R17" s="206">
        <v>14</v>
      </c>
      <c r="S17" s="516" t="s">
        <v>953</v>
      </c>
      <c r="T17" s="14">
        <v>0.58402777777777781</v>
      </c>
      <c r="U17" s="206">
        <v>21.6</v>
      </c>
      <c r="V17" s="205">
        <v>4.3899999999999997</v>
      </c>
      <c r="W17" s="205">
        <v>1.39</v>
      </c>
      <c r="X17" s="205">
        <v>7.15</v>
      </c>
      <c r="Y17" s="205">
        <v>24.1</v>
      </c>
    </row>
    <row r="18" spans="1:27" ht="15" customHeight="1">
      <c r="A18" s="161"/>
      <c r="B18" s="167">
        <v>5</v>
      </c>
      <c r="C18" s="472">
        <v>14.3</v>
      </c>
      <c r="D18" s="473"/>
      <c r="E18" s="490" t="s">
        <v>954</v>
      </c>
      <c r="F18" s="515"/>
      <c r="G18" s="474" t="s">
        <v>654</v>
      </c>
      <c r="H18" s="475">
        <v>22.2</v>
      </c>
      <c r="I18" s="475">
        <v>4.21</v>
      </c>
      <c r="J18" s="475">
        <v>1.35</v>
      </c>
      <c r="K18" s="476">
        <v>6.8</v>
      </c>
      <c r="L18" s="473"/>
      <c r="M18" s="475">
        <v>22.4</v>
      </c>
      <c r="N18" s="479"/>
      <c r="O18" s="10"/>
      <c r="P18" s="12"/>
      <c r="Q18" s="13">
        <v>5</v>
      </c>
      <c r="R18" s="206">
        <v>14.3</v>
      </c>
      <c r="S18" s="517" t="s">
        <v>954</v>
      </c>
      <c r="T18" s="14">
        <v>0.59930555555555554</v>
      </c>
      <c r="U18" s="206">
        <v>22.2</v>
      </c>
      <c r="V18" s="205">
        <v>4.21</v>
      </c>
      <c r="W18" s="205">
        <v>1.35</v>
      </c>
      <c r="X18" s="205">
        <v>6.8</v>
      </c>
      <c r="Y18" s="205">
        <v>22.4</v>
      </c>
    </row>
    <row r="19" spans="1:27" ht="15" customHeight="1">
      <c r="A19" s="161"/>
      <c r="B19" s="162">
        <v>4</v>
      </c>
      <c r="C19" s="466">
        <v>14.6</v>
      </c>
      <c r="D19" s="467"/>
      <c r="E19" s="482" t="s">
        <v>697</v>
      </c>
      <c r="F19" s="514"/>
      <c r="G19" s="468" t="s">
        <v>655</v>
      </c>
      <c r="H19" s="469">
        <v>22.9</v>
      </c>
      <c r="I19" s="469">
        <v>4.03</v>
      </c>
      <c r="J19" s="469">
        <v>1.31</v>
      </c>
      <c r="K19" s="470">
        <v>6.43</v>
      </c>
      <c r="L19" s="467"/>
      <c r="M19" s="469">
        <v>20.7</v>
      </c>
      <c r="N19" s="478"/>
      <c r="O19" s="10"/>
      <c r="P19" s="12"/>
      <c r="Q19" s="13">
        <v>4</v>
      </c>
      <c r="R19" s="206">
        <v>14.6</v>
      </c>
      <c r="S19" s="516" t="s">
        <v>697</v>
      </c>
      <c r="T19" s="14">
        <v>0.61527777777777781</v>
      </c>
      <c r="U19" s="206">
        <v>22.9</v>
      </c>
      <c r="V19" s="205">
        <v>4.03</v>
      </c>
      <c r="W19" s="205">
        <v>1.31</v>
      </c>
      <c r="X19" s="205">
        <v>6.43</v>
      </c>
      <c r="Y19" s="205">
        <v>20.7</v>
      </c>
    </row>
    <row r="20" spans="1:27" ht="15" customHeight="1">
      <c r="A20" s="161"/>
      <c r="B20" s="162">
        <v>3</v>
      </c>
      <c r="C20" s="466">
        <v>14.9</v>
      </c>
      <c r="D20" s="467"/>
      <c r="E20" s="482" t="s">
        <v>740</v>
      </c>
      <c r="F20" s="514"/>
      <c r="G20" s="468" t="s">
        <v>656</v>
      </c>
      <c r="H20" s="469">
        <v>23.6</v>
      </c>
      <c r="I20" s="469">
        <v>3.84</v>
      </c>
      <c r="J20" s="469">
        <v>1.27</v>
      </c>
      <c r="K20" s="470">
        <v>6.05</v>
      </c>
      <c r="L20" s="467"/>
      <c r="M20" s="469">
        <v>18.8</v>
      </c>
      <c r="N20" s="478"/>
      <c r="O20" s="10"/>
      <c r="P20" s="12"/>
      <c r="Q20" s="13">
        <v>3</v>
      </c>
      <c r="R20" s="206">
        <v>14.9</v>
      </c>
      <c r="S20" s="516" t="s">
        <v>740</v>
      </c>
      <c r="T20" s="14">
        <v>0.63124999999999998</v>
      </c>
      <c r="U20" s="206">
        <v>23.6</v>
      </c>
      <c r="V20" s="205">
        <v>3.84</v>
      </c>
      <c r="W20" s="205">
        <v>1.27</v>
      </c>
      <c r="X20" s="205">
        <v>6.05</v>
      </c>
      <c r="Y20" s="205">
        <v>18.8</v>
      </c>
    </row>
    <row r="21" spans="1:27" ht="15" customHeight="1">
      <c r="A21" s="161"/>
      <c r="B21" s="162">
        <v>2</v>
      </c>
      <c r="C21" s="466">
        <v>15.2</v>
      </c>
      <c r="D21" s="467"/>
      <c r="E21" s="482" t="s">
        <v>955</v>
      </c>
      <c r="F21" s="514"/>
      <c r="G21" s="468" t="s">
        <v>657</v>
      </c>
      <c r="H21" s="469">
        <v>24.3</v>
      </c>
      <c r="I21" s="469">
        <v>3.64</v>
      </c>
      <c r="J21" s="469">
        <v>1.22</v>
      </c>
      <c r="K21" s="470">
        <v>5.64</v>
      </c>
      <c r="L21" s="467"/>
      <c r="M21" s="469">
        <v>16.899999999999999</v>
      </c>
      <c r="N21" s="471"/>
      <c r="O21" s="10"/>
      <c r="P21" s="12"/>
      <c r="Q21" s="13">
        <v>2</v>
      </c>
      <c r="R21" s="206">
        <v>15.2</v>
      </c>
      <c r="S21" s="516" t="s">
        <v>955</v>
      </c>
      <c r="T21" s="14">
        <v>0.6479166666666667</v>
      </c>
      <c r="U21" s="206">
        <v>24.3</v>
      </c>
      <c r="V21" s="205">
        <v>3.64</v>
      </c>
      <c r="W21" s="205">
        <v>1.22</v>
      </c>
      <c r="X21" s="205">
        <v>5.64</v>
      </c>
      <c r="Y21" s="205">
        <v>16.899999999999999</v>
      </c>
    </row>
    <row r="22" spans="1:27" ht="15" customHeight="1">
      <c r="A22" s="161"/>
      <c r="B22" s="162">
        <v>1</v>
      </c>
      <c r="C22" s="466">
        <v>15.5</v>
      </c>
      <c r="D22" s="467"/>
      <c r="E22" s="482" t="s">
        <v>701</v>
      </c>
      <c r="F22" s="514"/>
      <c r="G22" s="468" t="s">
        <v>658</v>
      </c>
      <c r="H22" s="469">
        <v>25</v>
      </c>
      <c r="I22" s="469">
        <v>3.44</v>
      </c>
      <c r="J22" s="469">
        <v>1.17</v>
      </c>
      <c r="K22" s="470">
        <v>5.22</v>
      </c>
      <c r="L22" s="467"/>
      <c r="M22" s="469">
        <v>14.9</v>
      </c>
      <c r="N22" s="471"/>
      <c r="O22" s="10"/>
      <c r="P22" s="12"/>
      <c r="Q22" s="13">
        <v>1</v>
      </c>
      <c r="R22" s="206">
        <v>15.5</v>
      </c>
      <c r="S22" s="516" t="s">
        <v>701</v>
      </c>
      <c r="T22" s="14">
        <v>0.66527777777777775</v>
      </c>
      <c r="U22" s="206">
        <v>25</v>
      </c>
      <c r="V22" s="205">
        <v>3.44</v>
      </c>
      <c r="W22" s="205">
        <v>1.17</v>
      </c>
      <c r="X22" s="205">
        <v>5.22</v>
      </c>
      <c r="Y22" s="205">
        <v>14.9</v>
      </c>
    </row>
    <row r="23" spans="1:27" ht="15" customHeight="1">
      <c r="A23" s="161"/>
      <c r="B23" s="163"/>
      <c r="C23" s="163"/>
      <c r="D23" s="163"/>
      <c r="E23" s="163"/>
      <c r="F23" s="163"/>
      <c r="G23" s="163"/>
      <c r="H23" s="163"/>
      <c r="I23" s="163"/>
      <c r="J23" s="163"/>
      <c r="K23" s="163"/>
      <c r="L23" s="163"/>
      <c r="M23" s="163"/>
      <c r="N23" s="164"/>
      <c r="O23" s="10"/>
      <c r="P23" s="12"/>
      <c r="Q23" s="12"/>
      <c r="R23" s="12"/>
      <c r="S23" s="12"/>
      <c r="T23" s="12"/>
      <c r="U23" s="12"/>
      <c r="V23" s="12"/>
      <c r="W23" s="12"/>
      <c r="X23" s="12"/>
      <c r="Y23" s="12"/>
      <c r="Z23" s="12"/>
      <c r="AA23" s="15"/>
    </row>
    <row r="24" spans="1:27" ht="15" customHeight="1">
      <c r="A24" s="169" t="s">
        <v>37</v>
      </c>
      <c r="B24" s="146" t="s">
        <v>42</v>
      </c>
      <c r="C24" s="392" t="s">
        <v>0</v>
      </c>
      <c r="D24" s="349" t="s">
        <v>71</v>
      </c>
      <c r="E24" s="392" t="s">
        <v>36</v>
      </c>
      <c r="F24" s="464" t="s">
        <v>75</v>
      </c>
      <c r="G24" s="392" t="s">
        <v>48</v>
      </c>
      <c r="H24" s="392" t="s">
        <v>595</v>
      </c>
      <c r="I24" s="392" t="s">
        <v>5</v>
      </c>
      <c r="J24" s="392" t="s">
        <v>6</v>
      </c>
      <c r="K24" s="392" t="s">
        <v>123</v>
      </c>
      <c r="L24" s="349" t="s">
        <v>124</v>
      </c>
      <c r="M24" s="392" t="s">
        <v>125</v>
      </c>
      <c r="N24" s="464" t="s">
        <v>596</v>
      </c>
      <c r="O24" s="10"/>
      <c r="P24" s="12" t="s">
        <v>37</v>
      </c>
      <c r="Q24" s="9" t="s">
        <v>42</v>
      </c>
      <c r="R24" s="9" t="s">
        <v>0</v>
      </c>
      <c r="S24" s="9" t="s">
        <v>36</v>
      </c>
      <c r="T24" s="9" t="s">
        <v>48</v>
      </c>
      <c r="U24" s="242" t="s">
        <v>43</v>
      </c>
      <c r="V24" s="9" t="s">
        <v>5</v>
      </c>
      <c r="W24" s="9" t="s">
        <v>6</v>
      </c>
      <c r="X24" s="9" t="s">
        <v>44</v>
      </c>
      <c r="Y24" s="9" t="s">
        <v>46</v>
      </c>
      <c r="Z24" s="16" t="s">
        <v>49</v>
      </c>
    </row>
    <row r="25" spans="1:27" ht="15" customHeight="1">
      <c r="A25" s="161"/>
      <c r="B25" s="165">
        <v>15</v>
      </c>
      <c r="C25" s="480">
        <v>13.8</v>
      </c>
      <c r="D25" s="481"/>
      <c r="E25" s="482" t="s">
        <v>696</v>
      </c>
      <c r="F25" s="467"/>
      <c r="G25" s="482" t="s">
        <v>659</v>
      </c>
      <c r="H25" s="483">
        <v>18.3</v>
      </c>
      <c r="I25" s="483">
        <v>4.33</v>
      </c>
      <c r="J25" s="483">
        <v>1.4</v>
      </c>
      <c r="K25" s="483">
        <v>8.35</v>
      </c>
      <c r="L25" s="481"/>
      <c r="M25" s="483">
        <v>25.5</v>
      </c>
      <c r="N25" s="484"/>
      <c r="O25" s="10"/>
      <c r="P25" s="12"/>
      <c r="Q25" s="17">
        <v>15</v>
      </c>
      <c r="R25" s="207">
        <v>13.9</v>
      </c>
      <c r="S25" s="516" t="s">
        <v>696</v>
      </c>
      <c r="T25" s="513">
        <v>0.61805555555555558</v>
      </c>
      <c r="U25" s="207">
        <v>18.3</v>
      </c>
      <c r="V25" s="208">
        <v>4.33</v>
      </c>
      <c r="W25" s="208">
        <v>1.4</v>
      </c>
      <c r="X25" s="208">
        <v>8.35</v>
      </c>
      <c r="Y25" s="208">
        <v>25.5</v>
      </c>
      <c r="Z25" s="208">
        <v>35.700000000000003</v>
      </c>
    </row>
    <row r="26" spans="1:27" ht="15" customHeight="1">
      <c r="A26" s="161"/>
      <c r="B26" s="165">
        <v>14</v>
      </c>
      <c r="C26" s="480">
        <v>13.9</v>
      </c>
      <c r="D26" s="481"/>
      <c r="E26" s="482" t="s">
        <v>1197</v>
      </c>
      <c r="F26" s="467"/>
      <c r="G26" s="482" t="s">
        <v>660</v>
      </c>
      <c r="H26" s="483">
        <v>18.600000000000001</v>
      </c>
      <c r="I26" s="483">
        <v>4.2699999999999996</v>
      </c>
      <c r="J26" s="483">
        <v>1.38</v>
      </c>
      <c r="K26" s="483">
        <v>8.19</v>
      </c>
      <c r="L26" s="481"/>
      <c r="M26" s="483">
        <v>24.8</v>
      </c>
      <c r="N26" s="484"/>
      <c r="O26" s="10"/>
      <c r="P26" s="12"/>
      <c r="Q26" s="17">
        <v>14</v>
      </c>
      <c r="R26" s="207">
        <v>14</v>
      </c>
      <c r="S26" s="516" t="s">
        <v>1197</v>
      </c>
      <c r="T26" s="513">
        <v>0.63541666666666663</v>
      </c>
      <c r="U26" s="207">
        <v>18.600000000000001</v>
      </c>
      <c r="V26" s="208">
        <v>4.2699999999999996</v>
      </c>
      <c r="W26" s="208">
        <v>1.38</v>
      </c>
      <c r="X26" s="208">
        <v>8.19</v>
      </c>
      <c r="Y26" s="208">
        <v>24.8</v>
      </c>
      <c r="Z26" s="208">
        <v>34.92</v>
      </c>
    </row>
    <row r="27" spans="1:27" ht="15" customHeight="1">
      <c r="A27" s="161"/>
      <c r="B27" s="165">
        <v>13</v>
      </c>
      <c r="C27" s="480">
        <v>14.1</v>
      </c>
      <c r="D27" s="481"/>
      <c r="E27" s="482" t="s">
        <v>1198</v>
      </c>
      <c r="F27" s="467"/>
      <c r="G27" s="482" t="s">
        <v>661</v>
      </c>
      <c r="H27" s="483">
        <v>19</v>
      </c>
      <c r="I27" s="483">
        <v>4.2</v>
      </c>
      <c r="J27" s="483">
        <v>1.36</v>
      </c>
      <c r="K27" s="483">
        <v>8.02</v>
      </c>
      <c r="L27" s="481"/>
      <c r="M27" s="483">
        <v>24.06</v>
      </c>
      <c r="N27" s="484"/>
      <c r="O27" s="10"/>
      <c r="P27" s="12"/>
      <c r="Q27" s="17">
        <v>13</v>
      </c>
      <c r="R27" s="207">
        <v>14.1</v>
      </c>
      <c r="S27" s="516" t="s">
        <v>1198</v>
      </c>
      <c r="T27" s="513">
        <v>0.65347222222222223</v>
      </c>
      <c r="U27" s="207">
        <v>19</v>
      </c>
      <c r="V27" s="208">
        <v>4.2</v>
      </c>
      <c r="W27" s="208">
        <v>1.36</v>
      </c>
      <c r="X27" s="208">
        <v>8.02</v>
      </c>
      <c r="Y27" s="208">
        <v>24.06</v>
      </c>
      <c r="Z27" s="208">
        <v>34.1</v>
      </c>
    </row>
    <row r="28" spans="1:27" s="11" customFormat="1" ht="15" customHeight="1">
      <c r="A28" s="161"/>
      <c r="B28" s="165">
        <v>12</v>
      </c>
      <c r="C28" s="480">
        <v>14.3</v>
      </c>
      <c r="D28" s="481"/>
      <c r="E28" s="482" t="s">
        <v>776</v>
      </c>
      <c r="F28" s="485"/>
      <c r="G28" s="482" t="s">
        <v>662</v>
      </c>
      <c r="H28" s="483">
        <v>19.399999999999999</v>
      </c>
      <c r="I28" s="483">
        <v>4.12</v>
      </c>
      <c r="J28" s="483">
        <v>1.34</v>
      </c>
      <c r="K28" s="483">
        <v>7.83</v>
      </c>
      <c r="L28" s="481"/>
      <c r="M28" s="483">
        <v>23.29</v>
      </c>
      <c r="N28" s="486"/>
      <c r="O28" s="10"/>
      <c r="P28" s="12"/>
      <c r="Q28" s="17">
        <v>12</v>
      </c>
      <c r="R28" s="207">
        <v>14.3</v>
      </c>
      <c r="S28" s="516" t="s">
        <v>776</v>
      </c>
      <c r="T28" s="513">
        <v>0.67222222222222217</v>
      </c>
      <c r="U28" s="207">
        <v>19.399999999999999</v>
      </c>
      <c r="V28" s="208">
        <v>4.12</v>
      </c>
      <c r="W28" s="208">
        <v>1.34</v>
      </c>
      <c r="X28" s="208">
        <v>7.83</v>
      </c>
      <c r="Y28" s="208">
        <v>23.29</v>
      </c>
      <c r="Z28" s="208">
        <v>33.229999999999997</v>
      </c>
    </row>
    <row r="29" spans="1:27" s="11" customFormat="1" ht="15" customHeight="1">
      <c r="A29" s="161"/>
      <c r="B29" s="168">
        <v>11</v>
      </c>
      <c r="C29" s="487">
        <v>14.5</v>
      </c>
      <c r="D29" s="488"/>
      <c r="E29" s="490" t="s">
        <v>777</v>
      </c>
      <c r="F29" s="489"/>
      <c r="G29" s="490" t="s">
        <v>673</v>
      </c>
      <c r="H29" s="491">
        <v>19.8</v>
      </c>
      <c r="I29" s="491">
        <v>4.03</v>
      </c>
      <c r="J29" s="491">
        <v>1.32</v>
      </c>
      <c r="K29" s="491">
        <v>7.64</v>
      </c>
      <c r="L29" s="488"/>
      <c r="M29" s="491">
        <v>22.48</v>
      </c>
      <c r="N29" s="492"/>
      <c r="O29" s="10"/>
      <c r="P29" s="12"/>
      <c r="Q29" s="17">
        <v>11</v>
      </c>
      <c r="R29" s="207">
        <v>14.5</v>
      </c>
      <c r="S29" s="517" t="s">
        <v>777</v>
      </c>
      <c r="T29" s="513">
        <v>0.69097222222222221</v>
      </c>
      <c r="U29" s="207">
        <v>19.8</v>
      </c>
      <c r="V29" s="208">
        <v>4.03</v>
      </c>
      <c r="W29" s="208">
        <v>1.32</v>
      </c>
      <c r="X29" s="208">
        <v>7.64</v>
      </c>
      <c r="Y29" s="208">
        <v>22.48</v>
      </c>
      <c r="Z29" s="208">
        <v>32.299999999999997</v>
      </c>
    </row>
    <row r="30" spans="1:27" s="11" customFormat="1" ht="15" customHeight="1">
      <c r="A30" s="161"/>
      <c r="B30" s="165">
        <v>10</v>
      </c>
      <c r="C30" s="480">
        <v>14.7</v>
      </c>
      <c r="D30" s="481"/>
      <c r="E30" s="482" t="s">
        <v>744</v>
      </c>
      <c r="F30" s="485"/>
      <c r="G30" s="482" t="s">
        <v>663</v>
      </c>
      <c r="H30" s="483">
        <v>20.2</v>
      </c>
      <c r="I30" s="483">
        <v>3.93</v>
      </c>
      <c r="J30" s="483">
        <v>1.3</v>
      </c>
      <c r="K30" s="483">
        <v>7.43</v>
      </c>
      <c r="L30" s="481"/>
      <c r="M30" s="483">
        <v>21.63</v>
      </c>
      <c r="N30" s="486"/>
      <c r="O30" s="10"/>
      <c r="P30" s="12"/>
      <c r="Q30" s="17">
        <v>10</v>
      </c>
      <c r="R30" s="207">
        <v>14.7</v>
      </c>
      <c r="S30" s="516" t="s">
        <v>744</v>
      </c>
      <c r="T30" s="513">
        <v>0.7104166666666667</v>
      </c>
      <c r="U30" s="207">
        <v>20.2</v>
      </c>
      <c r="V30" s="208">
        <v>3.93</v>
      </c>
      <c r="W30" s="208">
        <v>1.3</v>
      </c>
      <c r="X30" s="208">
        <v>7.43</v>
      </c>
      <c r="Y30" s="208">
        <v>21.63</v>
      </c>
      <c r="Z30" s="208">
        <v>31.31</v>
      </c>
    </row>
    <row r="31" spans="1:27" s="11" customFormat="1" ht="15" customHeight="1">
      <c r="A31" s="161"/>
      <c r="B31" s="165">
        <v>9</v>
      </c>
      <c r="C31" s="480">
        <v>14.9</v>
      </c>
      <c r="D31" s="481"/>
      <c r="E31" s="482" t="s">
        <v>1199</v>
      </c>
      <c r="F31" s="485"/>
      <c r="G31" s="482" t="s">
        <v>664</v>
      </c>
      <c r="H31" s="483">
        <v>20.6</v>
      </c>
      <c r="I31" s="483">
        <v>3.82</v>
      </c>
      <c r="J31" s="483">
        <v>1.28</v>
      </c>
      <c r="K31" s="483">
        <v>7.21</v>
      </c>
      <c r="L31" s="481"/>
      <c r="M31" s="483">
        <v>20.75</v>
      </c>
      <c r="N31" s="486"/>
      <c r="O31" s="10"/>
      <c r="P31" s="12"/>
      <c r="Q31" s="17">
        <v>9</v>
      </c>
      <c r="R31" s="207">
        <v>14.9</v>
      </c>
      <c r="S31" s="516" t="s">
        <v>1199</v>
      </c>
      <c r="T31" s="513">
        <v>0.73124999999999996</v>
      </c>
      <c r="U31" s="207">
        <v>20.6</v>
      </c>
      <c r="V31" s="208">
        <v>3.82</v>
      </c>
      <c r="W31" s="208">
        <v>1.28</v>
      </c>
      <c r="X31" s="208">
        <v>7.21</v>
      </c>
      <c r="Y31" s="208">
        <v>20.75</v>
      </c>
      <c r="Z31" s="208">
        <v>30.27</v>
      </c>
    </row>
    <row r="32" spans="1:27" s="11" customFormat="1" ht="15" customHeight="1">
      <c r="A32" s="161"/>
      <c r="B32" s="165">
        <v>8</v>
      </c>
      <c r="C32" s="480">
        <v>15.2</v>
      </c>
      <c r="D32" s="481"/>
      <c r="E32" s="482" t="s">
        <v>957</v>
      </c>
      <c r="F32" s="485"/>
      <c r="G32" s="482" t="s">
        <v>665</v>
      </c>
      <c r="H32" s="483">
        <v>21.1</v>
      </c>
      <c r="I32" s="483">
        <v>3.7</v>
      </c>
      <c r="J32" s="483">
        <v>1.25</v>
      </c>
      <c r="K32" s="483">
        <v>6.98</v>
      </c>
      <c r="L32" s="481"/>
      <c r="M32" s="483">
        <v>19.82</v>
      </c>
      <c r="N32" s="486"/>
      <c r="O32" s="10"/>
      <c r="P32" s="12"/>
      <c r="Q32" s="17">
        <v>8</v>
      </c>
      <c r="R32" s="207">
        <v>15.2</v>
      </c>
      <c r="S32" s="516" t="s">
        <v>957</v>
      </c>
      <c r="T32" s="513">
        <v>0.75208333333333333</v>
      </c>
      <c r="U32" s="207">
        <v>21.1</v>
      </c>
      <c r="V32" s="208">
        <v>3.7</v>
      </c>
      <c r="W32" s="208">
        <v>1.25</v>
      </c>
      <c r="X32" s="208">
        <v>6.98</v>
      </c>
      <c r="Y32" s="208">
        <v>19.82</v>
      </c>
      <c r="Z32" s="208">
        <v>29.16</v>
      </c>
    </row>
    <row r="33" spans="1:26" s="11" customFormat="1" ht="15" customHeight="1">
      <c r="A33" s="161"/>
      <c r="B33" s="165">
        <v>7</v>
      </c>
      <c r="C33" s="480">
        <v>15.5</v>
      </c>
      <c r="D33" s="481"/>
      <c r="E33" s="482" t="s">
        <v>958</v>
      </c>
      <c r="F33" s="485"/>
      <c r="G33" s="482" t="s">
        <v>666</v>
      </c>
      <c r="H33" s="483">
        <v>21.6</v>
      </c>
      <c r="I33" s="483">
        <v>3.58</v>
      </c>
      <c r="J33" s="483">
        <v>1.23</v>
      </c>
      <c r="K33" s="483">
        <v>6.73</v>
      </c>
      <c r="L33" s="481"/>
      <c r="M33" s="483">
        <v>18.850000000000001</v>
      </c>
      <c r="N33" s="486"/>
      <c r="O33" s="10"/>
      <c r="P33" s="12"/>
      <c r="Q33" s="17">
        <v>7</v>
      </c>
      <c r="R33" s="207">
        <v>15.5</v>
      </c>
      <c r="S33" s="516" t="s">
        <v>958</v>
      </c>
      <c r="T33" s="513">
        <v>0.77361111111111114</v>
      </c>
      <c r="U33" s="207">
        <v>21.6</v>
      </c>
      <c r="V33" s="208">
        <v>3.58</v>
      </c>
      <c r="W33" s="208">
        <v>1.23</v>
      </c>
      <c r="X33" s="208">
        <v>6.73</v>
      </c>
      <c r="Y33" s="208">
        <v>18.850000000000001</v>
      </c>
      <c r="Z33" s="208">
        <v>27.98</v>
      </c>
    </row>
    <row r="34" spans="1:26" ht="15" customHeight="1">
      <c r="A34" s="161"/>
      <c r="B34" s="165">
        <v>6</v>
      </c>
      <c r="C34" s="480">
        <v>15.8</v>
      </c>
      <c r="D34" s="481"/>
      <c r="E34" s="482" t="s">
        <v>959</v>
      </c>
      <c r="F34" s="467"/>
      <c r="G34" s="482" t="s">
        <v>667</v>
      </c>
      <c r="H34" s="483">
        <v>22.1</v>
      </c>
      <c r="I34" s="483">
        <v>3.45</v>
      </c>
      <c r="J34" s="483">
        <v>1.21</v>
      </c>
      <c r="K34" s="483">
        <v>6.47</v>
      </c>
      <c r="L34" s="481"/>
      <c r="M34" s="483">
        <v>17.829999999999998</v>
      </c>
      <c r="N34" s="484"/>
      <c r="O34" s="10"/>
      <c r="P34" s="12"/>
      <c r="Q34" s="17">
        <v>6</v>
      </c>
      <c r="R34" s="207">
        <v>15.8</v>
      </c>
      <c r="S34" s="516" t="s">
        <v>959</v>
      </c>
      <c r="T34" s="513">
        <v>0.79583333333333339</v>
      </c>
      <c r="U34" s="207">
        <v>22.1</v>
      </c>
      <c r="V34" s="208">
        <v>3.45</v>
      </c>
      <c r="W34" s="208">
        <v>1.21</v>
      </c>
      <c r="X34" s="208">
        <v>6.47</v>
      </c>
      <c r="Y34" s="208">
        <v>17.829999999999998</v>
      </c>
      <c r="Z34" s="208">
        <v>26.73</v>
      </c>
    </row>
    <row r="35" spans="1:26" ht="15" customHeight="1">
      <c r="A35" s="161"/>
      <c r="B35" s="168">
        <v>5</v>
      </c>
      <c r="C35" s="487">
        <v>16.100000000000001</v>
      </c>
      <c r="D35" s="488"/>
      <c r="E35" s="490" t="s">
        <v>781</v>
      </c>
      <c r="F35" s="473"/>
      <c r="G35" s="490" t="s">
        <v>668</v>
      </c>
      <c r="H35" s="491">
        <v>22.6</v>
      </c>
      <c r="I35" s="491">
        <v>3.32</v>
      </c>
      <c r="J35" s="491">
        <v>1.18</v>
      </c>
      <c r="K35" s="491">
        <v>6.19</v>
      </c>
      <c r="L35" s="488"/>
      <c r="M35" s="491">
        <v>16.760000000000002</v>
      </c>
      <c r="N35" s="493"/>
      <c r="O35" s="10"/>
      <c r="P35" s="12"/>
      <c r="Q35" s="17">
        <v>5</v>
      </c>
      <c r="R35" s="207">
        <v>16.100000000000001</v>
      </c>
      <c r="S35" s="517" t="s">
        <v>781</v>
      </c>
      <c r="T35" s="513">
        <v>0.81874999999999998</v>
      </c>
      <c r="U35" s="207">
        <v>22.6</v>
      </c>
      <c r="V35" s="208">
        <v>3.32</v>
      </c>
      <c r="W35" s="208">
        <v>1.18</v>
      </c>
      <c r="X35" s="208">
        <v>6.19</v>
      </c>
      <c r="Y35" s="208">
        <v>16.760000000000002</v>
      </c>
      <c r="Z35" s="208">
        <v>25.4</v>
      </c>
    </row>
    <row r="36" spans="1:26" ht="15" customHeight="1">
      <c r="A36" s="161"/>
      <c r="B36" s="165">
        <v>4</v>
      </c>
      <c r="C36" s="480">
        <v>16.399999999999999</v>
      </c>
      <c r="D36" s="481"/>
      <c r="E36" s="482" t="s">
        <v>782</v>
      </c>
      <c r="F36" s="467"/>
      <c r="G36" s="482" t="s">
        <v>669</v>
      </c>
      <c r="H36" s="483">
        <v>23.1</v>
      </c>
      <c r="I36" s="483">
        <v>3.18</v>
      </c>
      <c r="J36" s="483">
        <v>1.1499999999999999</v>
      </c>
      <c r="K36" s="483">
        <v>5.89</v>
      </c>
      <c r="L36" s="481"/>
      <c r="M36" s="483">
        <v>15.64</v>
      </c>
      <c r="N36" s="484"/>
      <c r="O36" s="10"/>
      <c r="P36" s="12"/>
      <c r="Q36" s="17">
        <v>4</v>
      </c>
      <c r="R36" s="207">
        <v>16.399999999999999</v>
      </c>
      <c r="S36" s="516" t="s">
        <v>782</v>
      </c>
      <c r="T36" s="513">
        <v>0.84236111111111101</v>
      </c>
      <c r="U36" s="207">
        <v>23.1</v>
      </c>
      <c r="V36" s="208">
        <v>3.18</v>
      </c>
      <c r="W36" s="208">
        <v>1.1499999999999999</v>
      </c>
      <c r="X36" s="208">
        <v>5.89</v>
      </c>
      <c r="Y36" s="208">
        <v>15.64</v>
      </c>
      <c r="Z36" s="208">
        <v>23.99</v>
      </c>
    </row>
    <row r="37" spans="1:26" ht="15" customHeight="1">
      <c r="A37" s="161"/>
      <c r="B37" s="165">
        <v>3</v>
      </c>
      <c r="C37" s="480">
        <v>16.7</v>
      </c>
      <c r="D37" s="481"/>
      <c r="E37" s="482" t="s">
        <v>1200</v>
      </c>
      <c r="F37" s="467"/>
      <c r="G37" s="482" t="s">
        <v>670</v>
      </c>
      <c r="H37" s="483">
        <v>23.7</v>
      </c>
      <c r="I37" s="483">
        <v>3.03</v>
      </c>
      <c r="J37" s="483">
        <v>1.1299999999999999</v>
      </c>
      <c r="K37" s="483">
        <v>5.58</v>
      </c>
      <c r="L37" s="481"/>
      <c r="M37" s="483">
        <v>14.47</v>
      </c>
      <c r="N37" s="484"/>
      <c r="O37" s="10"/>
      <c r="P37" s="12"/>
      <c r="Q37" s="17">
        <v>3</v>
      </c>
      <c r="R37" s="207">
        <v>16.7</v>
      </c>
      <c r="S37" s="516" t="s">
        <v>1200</v>
      </c>
      <c r="T37" s="513">
        <v>0.8666666666666667</v>
      </c>
      <c r="U37" s="207">
        <v>23.7</v>
      </c>
      <c r="V37" s="208">
        <v>3.03</v>
      </c>
      <c r="W37" s="208">
        <v>1.1299999999999999</v>
      </c>
      <c r="X37" s="208">
        <v>5.58</v>
      </c>
      <c r="Y37" s="208">
        <v>14.47</v>
      </c>
      <c r="Z37" s="208">
        <v>22.49</v>
      </c>
    </row>
    <row r="38" spans="1:26" ht="15" customHeight="1">
      <c r="A38" s="161"/>
      <c r="B38" s="165">
        <v>2</v>
      </c>
      <c r="C38" s="480">
        <v>17</v>
      </c>
      <c r="D38" s="481"/>
      <c r="E38" s="482" t="s">
        <v>1201</v>
      </c>
      <c r="F38" s="467"/>
      <c r="G38" s="482" t="s">
        <v>671</v>
      </c>
      <c r="H38" s="483">
        <v>24.3</v>
      </c>
      <c r="I38" s="483">
        <v>2.88</v>
      </c>
      <c r="J38" s="483">
        <v>1.1000000000000001</v>
      </c>
      <c r="K38" s="483">
        <v>5.24</v>
      </c>
      <c r="L38" s="481"/>
      <c r="M38" s="483">
        <v>13.25</v>
      </c>
      <c r="N38" s="484"/>
      <c r="O38" s="10"/>
      <c r="P38" s="12"/>
      <c r="Q38" s="17">
        <v>2</v>
      </c>
      <c r="R38" s="207">
        <v>17</v>
      </c>
      <c r="S38" s="516" t="s">
        <v>1201</v>
      </c>
      <c r="T38" s="513">
        <v>0.89236111111111116</v>
      </c>
      <c r="U38" s="207">
        <v>24.3</v>
      </c>
      <c r="V38" s="208">
        <v>2.88</v>
      </c>
      <c r="W38" s="208">
        <v>1.1000000000000001</v>
      </c>
      <c r="X38" s="208">
        <v>5.24</v>
      </c>
      <c r="Y38" s="208">
        <v>13.25</v>
      </c>
      <c r="Z38" s="208">
        <v>20.9</v>
      </c>
    </row>
    <row r="39" spans="1:26" ht="15" customHeight="1">
      <c r="A39" s="161"/>
      <c r="B39" s="165">
        <v>1</v>
      </c>
      <c r="C39" s="480">
        <v>17.399999999999999</v>
      </c>
      <c r="D39" s="481"/>
      <c r="E39" s="482" t="s">
        <v>1202</v>
      </c>
      <c r="F39" s="467"/>
      <c r="G39" s="482" t="s">
        <v>672</v>
      </c>
      <c r="H39" s="483">
        <v>24.9</v>
      </c>
      <c r="I39" s="483">
        <v>2.72</v>
      </c>
      <c r="J39" s="483">
        <v>1.07</v>
      </c>
      <c r="K39" s="483">
        <v>4.88</v>
      </c>
      <c r="L39" s="481"/>
      <c r="M39" s="483">
        <v>11.96</v>
      </c>
      <c r="N39" s="484"/>
      <c r="O39" s="10"/>
      <c r="P39" s="12"/>
      <c r="Q39" s="17">
        <v>1</v>
      </c>
      <c r="R39" s="207">
        <v>17.399999999999999</v>
      </c>
      <c r="S39" s="516" t="s">
        <v>1202</v>
      </c>
      <c r="T39" s="513">
        <v>0.91805555555555562</v>
      </c>
      <c r="U39" s="207">
        <v>24.9</v>
      </c>
      <c r="V39" s="208">
        <v>2.72</v>
      </c>
      <c r="W39" s="208">
        <v>1.07</v>
      </c>
      <c r="X39" s="208">
        <v>4.88</v>
      </c>
      <c r="Y39" s="208">
        <v>11.96</v>
      </c>
      <c r="Z39" s="208">
        <v>19.21</v>
      </c>
    </row>
    <row r="40" spans="1:26" ht="15" customHeight="1">
      <c r="B40" s="607"/>
      <c r="C40" s="607"/>
      <c r="D40" s="607"/>
      <c r="E40" s="607"/>
      <c r="F40" s="607"/>
      <c r="G40" s="607"/>
      <c r="H40" s="607"/>
      <c r="I40" s="607"/>
      <c r="J40" s="607"/>
      <c r="K40" s="607"/>
      <c r="L40" s="607"/>
      <c r="M40" s="607"/>
      <c r="N40" s="607"/>
    </row>
    <row r="41" spans="1:26" ht="15" customHeight="1">
      <c r="B41" s="604"/>
      <c r="C41" s="604"/>
      <c r="D41" s="604"/>
      <c r="E41" s="604"/>
      <c r="F41" s="604"/>
      <c r="G41" s="604"/>
      <c r="H41" s="604"/>
      <c r="I41" s="604"/>
      <c r="J41" s="604"/>
      <c r="K41" s="604"/>
      <c r="L41" s="604"/>
      <c r="M41" s="604"/>
      <c r="N41" s="604"/>
      <c r="P41" s="96"/>
      <c r="Q41"/>
      <c r="R41"/>
      <c r="S41"/>
      <c r="T41"/>
      <c r="U41"/>
    </row>
  </sheetData>
  <mergeCells count="2">
    <mergeCell ref="B40:N40"/>
    <mergeCell ref="B41:N41"/>
  </mergeCells>
  <pageMargins left="0.78740157499999996" right="0.78740157499999996" top="0.984251969" bottom="0.984251969" header="0.4921259845" footer="0.4921259845"/>
  <pageSetup paperSize="9" scale="78" orientation="landscape" r:id="rId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E502-D685-4FFA-A22E-5053494CFF94}">
  <dimension ref="A1:AB44"/>
  <sheetViews>
    <sheetView zoomScale="93" zoomScaleNormal="93" workbookViewId="0">
      <selection activeCell="E7" sqref="E7"/>
    </sheetView>
  </sheetViews>
  <sheetFormatPr baseColWidth="10" defaultRowHeight="15.75"/>
  <cols>
    <col min="1" max="1" width="12.625" style="130" customWidth="1"/>
    <col min="2" max="13" width="8.625" style="1" customWidth="1"/>
    <col min="14" max="14" width="8.625" customWidth="1"/>
    <col min="16" max="16" width="17.875" customWidth="1"/>
  </cols>
  <sheetData>
    <row r="1" spans="1:28" s="95" customFormat="1" ht="20.25">
      <c r="A1" s="95" t="s">
        <v>1161</v>
      </c>
      <c r="E1" s="555"/>
      <c r="F1" s="555"/>
      <c r="G1" s="555"/>
      <c r="H1" s="555"/>
      <c r="I1" s="555"/>
      <c r="J1" s="555"/>
      <c r="K1" s="555"/>
      <c r="L1" s="555"/>
      <c r="M1" s="555"/>
      <c r="N1" s="555"/>
      <c r="P1" s="95" t="s">
        <v>1161</v>
      </c>
      <c r="V1" s="555"/>
      <c r="W1" s="555"/>
      <c r="X1" s="555"/>
      <c r="Y1" s="555"/>
      <c r="Z1" s="555"/>
      <c r="AA1" s="555"/>
      <c r="AB1" s="555"/>
    </row>
    <row r="2" spans="1:28" s="553" customFormat="1" ht="18.75">
      <c r="A2" s="553" t="s">
        <v>1154</v>
      </c>
      <c r="E2" s="556"/>
      <c r="F2" s="556"/>
      <c r="G2" s="556"/>
      <c r="H2" s="556"/>
      <c r="I2" s="556"/>
      <c r="J2" s="556"/>
      <c r="K2" s="556"/>
      <c r="L2" s="556"/>
      <c r="M2" s="556"/>
      <c r="N2" s="556"/>
      <c r="P2" s="553" t="s">
        <v>1162</v>
      </c>
      <c r="V2" s="556"/>
      <c r="W2" s="556"/>
      <c r="X2" s="556"/>
      <c r="Y2" s="556"/>
      <c r="Z2" s="556"/>
      <c r="AA2" s="556"/>
      <c r="AB2" s="556"/>
    </row>
    <row r="3" spans="1:28" s="553" customFormat="1" ht="18.75">
      <c r="A3" s="553" t="s">
        <v>1149</v>
      </c>
      <c r="E3" s="556"/>
      <c r="F3" s="556"/>
      <c r="G3" s="556"/>
      <c r="H3" s="556"/>
      <c r="I3" s="556"/>
      <c r="J3" s="556"/>
      <c r="K3" s="556"/>
      <c r="L3" s="556"/>
      <c r="M3" s="556"/>
      <c r="N3" s="556"/>
      <c r="P3" s="553" t="s">
        <v>1252</v>
      </c>
      <c r="V3" s="556"/>
      <c r="W3" s="556"/>
      <c r="X3" s="556"/>
      <c r="Y3" s="556"/>
      <c r="Z3" s="556"/>
      <c r="AA3" s="556"/>
      <c r="AB3" s="556"/>
    </row>
    <row r="4" spans="1:28" s="96" customFormat="1">
      <c r="E4" s="379"/>
      <c r="F4" s="379"/>
      <c r="G4" s="379"/>
      <c r="H4" s="379"/>
      <c r="I4" s="379"/>
      <c r="J4" s="379"/>
      <c r="K4" s="379"/>
      <c r="L4" s="379"/>
      <c r="M4" s="379"/>
      <c r="N4" s="379"/>
    </row>
    <row r="5" spans="1:28" s="375" customFormat="1" ht="20.25">
      <c r="A5" s="378" t="s">
        <v>1164</v>
      </c>
      <c r="B5" s="378"/>
      <c r="C5" s="378"/>
      <c r="D5" s="378"/>
      <c r="E5" s="380"/>
      <c r="F5" s="377"/>
      <c r="G5" s="377"/>
      <c r="H5" s="376"/>
      <c r="I5" s="376"/>
      <c r="J5" s="376"/>
      <c r="K5" s="376"/>
      <c r="L5" s="376"/>
      <c r="M5" s="376"/>
      <c r="N5" s="376"/>
    </row>
    <row r="7" spans="1:28" s="18" customFormat="1">
      <c r="A7" s="245"/>
      <c r="B7" s="35"/>
      <c r="C7" s="35"/>
      <c r="D7" s="35"/>
      <c r="E7" s="35"/>
      <c r="F7" s="35"/>
      <c r="G7" s="35"/>
      <c r="H7" s="35"/>
      <c r="I7" s="35"/>
      <c r="J7" s="35"/>
      <c r="K7" s="35"/>
      <c r="L7" s="35"/>
      <c r="M7" s="35"/>
      <c r="N7" s="35"/>
    </row>
    <row r="9" spans="1:28" s="171" customFormat="1" ht="15" customHeight="1">
      <c r="A9" s="182" t="s">
        <v>607</v>
      </c>
      <c r="B9" s="146" t="s">
        <v>21</v>
      </c>
      <c r="C9" s="392" t="s">
        <v>70</v>
      </c>
      <c r="D9" s="393" t="s">
        <v>71</v>
      </c>
      <c r="E9" s="349" t="s">
        <v>36</v>
      </c>
      <c r="F9" s="349" t="s">
        <v>47</v>
      </c>
      <c r="G9" s="349" t="s">
        <v>48</v>
      </c>
      <c r="H9" s="349" t="s">
        <v>594</v>
      </c>
      <c r="I9" s="392" t="s">
        <v>5</v>
      </c>
      <c r="J9" s="392" t="s">
        <v>83</v>
      </c>
      <c r="K9" s="392" t="s">
        <v>84</v>
      </c>
      <c r="L9" s="392" t="s">
        <v>120</v>
      </c>
      <c r="M9" s="392" t="s">
        <v>121</v>
      </c>
      <c r="N9" s="349" t="s">
        <v>596</v>
      </c>
      <c r="P9" s="171" t="s">
        <v>82</v>
      </c>
      <c r="Q9" s="29" t="s">
        <v>21</v>
      </c>
      <c r="R9" s="29" t="s">
        <v>70</v>
      </c>
      <c r="S9" s="172" t="s">
        <v>81</v>
      </c>
      <c r="T9" s="29" t="s">
        <v>71</v>
      </c>
      <c r="U9" s="29" t="s">
        <v>5</v>
      </c>
      <c r="V9" s="29" t="s">
        <v>83</v>
      </c>
      <c r="W9" s="29" t="s">
        <v>84</v>
      </c>
      <c r="X9" s="29" t="s">
        <v>79</v>
      </c>
      <c r="Y9" s="29" t="s">
        <v>85</v>
      </c>
      <c r="AA9" s="394" t="s">
        <v>358</v>
      </c>
    </row>
    <row r="10" spans="1:28" s="174" customFormat="1" ht="15" customHeight="1">
      <c r="A10" s="182" t="s">
        <v>608</v>
      </c>
      <c r="B10" s="170">
        <v>15</v>
      </c>
      <c r="C10" s="395">
        <v>12</v>
      </c>
      <c r="D10" s="396">
        <v>56.7</v>
      </c>
      <c r="E10" s="397"/>
      <c r="F10" s="397"/>
      <c r="G10" s="397"/>
      <c r="H10" s="397"/>
      <c r="I10" s="398">
        <v>5.7</v>
      </c>
      <c r="J10" s="398">
        <v>1.66</v>
      </c>
      <c r="K10" s="398">
        <v>10</v>
      </c>
      <c r="L10" s="398">
        <v>29.15</v>
      </c>
      <c r="M10" s="398">
        <v>38</v>
      </c>
      <c r="N10" s="397"/>
      <c r="Q10" s="30">
        <v>15</v>
      </c>
      <c r="R10" s="175">
        <v>12</v>
      </c>
      <c r="S10" s="175">
        <v>24.7</v>
      </c>
      <c r="T10" s="30">
        <v>56.7</v>
      </c>
      <c r="U10" s="176">
        <v>5.7</v>
      </c>
      <c r="V10" s="176">
        <v>1.66</v>
      </c>
      <c r="W10" s="176">
        <v>10</v>
      </c>
      <c r="X10" s="176">
        <v>29.15</v>
      </c>
      <c r="Y10" s="176">
        <v>38</v>
      </c>
      <c r="AA10" s="399">
        <v>1.3368055555555555E-2</v>
      </c>
    </row>
    <row r="11" spans="1:28" s="174" customFormat="1" ht="15" customHeight="1">
      <c r="A11" s="179"/>
      <c r="B11" s="170">
        <v>14</v>
      </c>
      <c r="C11" s="395">
        <v>12.1</v>
      </c>
      <c r="D11" s="396">
        <v>57.2</v>
      </c>
      <c r="E11" s="397"/>
      <c r="F11" s="397"/>
      <c r="G11" s="397"/>
      <c r="H11" s="397"/>
      <c r="I11" s="398">
        <v>5.61</v>
      </c>
      <c r="J11" s="398">
        <v>1.64</v>
      </c>
      <c r="K11" s="398">
        <v>9.75</v>
      </c>
      <c r="L11" s="398">
        <v>28.45</v>
      </c>
      <c r="M11" s="398">
        <v>37.1</v>
      </c>
      <c r="N11" s="397"/>
      <c r="Q11" s="30">
        <v>14</v>
      </c>
      <c r="R11" s="175">
        <v>12.1</v>
      </c>
      <c r="S11" s="175">
        <v>25</v>
      </c>
      <c r="T11" s="30">
        <v>57.2</v>
      </c>
      <c r="U11" s="176">
        <v>5.61</v>
      </c>
      <c r="V11" s="176">
        <v>1.64</v>
      </c>
      <c r="W11" s="176">
        <v>9.75</v>
      </c>
      <c r="X11" s="176">
        <v>28.45</v>
      </c>
      <c r="Y11" s="176">
        <v>37.1</v>
      </c>
      <c r="AA11" s="399">
        <v>1.3541666666666667E-2</v>
      </c>
    </row>
    <row r="12" spans="1:28" s="174" customFormat="1" ht="15" customHeight="1">
      <c r="A12" s="179"/>
      <c r="B12" s="170">
        <v>13</v>
      </c>
      <c r="C12" s="395">
        <v>12.2</v>
      </c>
      <c r="D12" s="396">
        <v>57.8</v>
      </c>
      <c r="E12" s="397"/>
      <c r="F12" s="397"/>
      <c r="G12" s="397"/>
      <c r="H12" s="397"/>
      <c r="I12" s="398">
        <v>5.51</v>
      </c>
      <c r="J12" s="398">
        <v>1.62</v>
      </c>
      <c r="K12" s="398">
        <v>9.5</v>
      </c>
      <c r="L12" s="398">
        <v>27.65</v>
      </c>
      <c r="M12" s="398">
        <v>36.1</v>
      </c>
      <c r="N12" s="397"/>
      <c r="Q12" s="30">
        <v>13</v>
      </c>
      <c r="R12" s="175">
        <v>12.2</v>
      </c>
      <c r="S12" s="175">
        <v>25.3</v>
      </c>
      <c r="T12" s="30">
        <v>57.8</v>
      </c>
      <c r="U12" s="176">
        <v>5.51</v>
      </c>
      <c r="V12" s="176">
        <v>1.62</v>
      </c>
      <c r="W12" s="176">
        <v>9.5</v>
      </c>
      <c r="X12" s="176">
        <v>27.65</v>
      </c>
      <c r="Y12" s="176">
        <v>36.1</v>
      </c>
      <c r="AA12" s="399">
        <v>1.3715277777777778E-2</v>
      </c>
    </row>
    <row r="13" spans="1:28" s="174" customFormat="1" ht="15" customHeight="1">
      <c r="A13" s="179"/>
      <c r="B13" s="170">
        <v>12</v>
      </c>
      <c r="C13" s="395">
        <v>12.4</v>
      </c>
      <c r="D13" s="396">
        <v>58.4</v>
      </c>
      <c r="E13" s="397"/>
      <c r="F13" s="397"/>
      <c r="G13" s="397"/>
      <c r="H13" s="397"/>
      <c r="I13" s="398">
        <v>5.4</v>
      </c>
      <c r="J13" s="398">
        <v>1.6</v>
      </c>
      <c r="K13" s="398">
        <v>9.25</v>
      </c>
      <c r="L13" s="398">
        <v>26.85</v>
      </c>
      <c r="M13" s="398">
        <v>35.1</v>
      </c>
      <c r="N13" s="397"/>
      <c r="Q13" s="30">
        <v>12</v>
      </c>
      <c r="R13" s="175">
        <v>12.4</v>
      </c>
      <c r="S13" s="175">
        <v>25.6</v>
      </c>
      <c r="T13" s="30">
        <v>58.4</v>
      </c>
      <c r="U13" s="176">
        <v>5.4</v>
      </c>
      <c r="V13" s="176">
        <v>1.6</v>
      </c>
      <c r="W13" s="176">
        <v>9.25</v>
      </c>
      <c r="X13" s="176">
        <v>26.85</v>
      </c>
      <c r="Y13" s="176">
        <v>35.1</v>
      </c>
      <c r="AA13" s="399">
        <v>1.3888888888888888E-2</v>
      </c>
    </row>
    <row r="14" spans="1:28" s="174" customFormat="1" ht="15" customHeight="1">
      <c r="A14" s="179"/>
      <c r="B14" s="146">
        <v>11</v>
      </c>
      <c r="C14" s="400">
        <v>12.6</v>
      </c>
      <c r="D14" s="393">
        <v>59.2</v>
      </c>
      <c r="E14" s="349"/>
      <c r="F14" s="349"/>
      <c r="G14" s="349"/>
      <c r="H14" s="349"/>
      <c r="I14" s="401">
        <v>5.28</v>
      </c>
      <c r="J14" s="401">
        <v>1.57</v>
      </c>
      <c r="K14" s="401">
        <v>9</v>
      </c>
      <c r="L14" s="401">
        <v>26</v>
      </c>
      <c r="M14" s="401">
        <v>33.9</v>
      </c>
      <c r="N14" s="397"/>
      <c r="Q14" s="30">
        <v>11</v>
      </c>
      <c r="R14" s="175">
        <v>12.6</v>
      </c>
      <c r="S14" s="175">
        <v>26</v>
      </c>
      <c r="T14" s="30">
        <v>59.2</v>
      </c>
      <c r="U14" s="176">
        <v>5.28</v>
      </c>
      <c r="V14" s="176">
        <v>1.57</v>
      </c>
      <c r="W14" s="176">
        <v>9</v>
      </c>
      <c r="X14" s="176">
        <v>26</v>
      </c>
      <c r="Y14" s="176">
        <v>33.9</v>
      </c>
      <c r="AA14" s="399">
        <v>1.4236111111111111E-2</v>
      </c>
    </row>
    <row r="15" spans="1:28" s="174" customFormat="1" ht="15" customHeight="1">
      <c r="A15" s="179"/>
      <c r="B15" s="170">
        <v>10</v>
      </c>
      <c r="C15" s="395">
        <v>12.8</v>
      </c>
      <c r="D15" s="396" t="s">
        <v>510</v>
      </c>
      <c r="E15" s="402"/>
      <c r="F15" s="402"/>
      <c r="G15" s="402"/>
      <c r="H15" s="402"/>
      <c r="I15" s="398">
        <v>5.15</v>
      </c>
      <c r="J15" s="398">
        <v>1.54</v>
      </c>
      <c r="K15" s="398">
        <v>8.75</v>
      </c>
      <c r="L15" s="398">
        <v>25.1</v>
      </c>
      <c r="M15" s="398">
        <v>32.700000000000003</v>
      </c>
      <c r="N15" s="397"/>
      <c r="Q15" s="30">
        <v>10</v>
      </c>
      <c r="R15" s="175">
        <v>12.8</v>
      </c>
      <c r="S15" s="175">
        <v>26.4</v>
      </c>
      <c r="T15" s="177">
        <v>6.9444444444444447E-4</v>
      </c>
      <c r="U15" s="176">
        <v>5.15</v>
      </c>
      <c r="V15" s="176">
        <v>1.54</v>
      </c>
      <c r="W15" s="176">
        <v>8.75</v>
      </c>
      <c r="X15" s="176">
        <v>25.1</v>
      </c>
      <c r="Y15" s="176">
        <v>32.700000000000003</v>
      </c>
      <c r="AA15" s="399">
        <v>1.4583333333333334E-2</v>
      </c>
    </row>
    <row r="16" spans="1:28" s="174" customFormat="1" ht="15" customHeight="1">
      <c r="A16" s="179"/>
      <c r="B16" s="170">
        <v>9</v>
      </c>
      <c r="C16" s="395">
        <v>13</v>
      </c>
      <c r="D16" s="396" t="s">
        <v>704</v>
      </c>
      <c r="E16" s="402"/>
      <c r="F16" s="402"/>
      <c r="G16" s="402"/>
      <c r="H16" s="402"/>
      <c r="I16" s="398">
        <v>5.01</v>
      </c>
      <c r="J16" s="398">
        <v>1.51</v>
      </c>
      <c r="K16" s="398">
        <v>8.4499999999999993</v>
      </c>
      <c r="L16" s="398">
        <v>24.15</v>
      </c>
      <c r="M16" s="398">
        <v>31.5</v>
      </c>
      <c r="N16" s="397"/>
      <c r="Q16" s="30">
        <v>9</v>
      </c>
      <c r="R16" s="175">
        <v>13</v>
      </c>
      <c r="S16" s="175">
        <v>26.8</v>
      </c>
      <c r="T16" s="177">
        <v>7.0370370370370378E-4</v>
      </c>
      <c r="U16" s="176">
        <v>5.01</v>
      </c>
      <c r="V16" s="176">
        <v>1.51</v>
      </c>
      <c r="W16" s="176">
        <v>8.4499999999999993</v>
      </c>
      <c r="X16" s="176">
        <v>24.15</v>
      </c>
      <c r="Y16" s="176">
        <v>31.5</v>
      </c>
      <c r="AA16" s="399">
        <v>1.4930555555555556E-2</v>
      </c>
    </row>
    <row r="17" spans="1:27" s="174" customFormat="1" ht="15" customHeight="1">
      <c r="A17" s="179"/>
      <c r="B17" s="170">
        <v>8</v>
      </c>
      <c r="C17" s="395">
        <v>13.2</v>
      </c>
      <c r="D17" s="396" t="s">
        <v>705</v>
      </c>
      <c r="E17" s="402"/>
      <c r="F17" s="402"/>
      <c r="G17" s="402"/>
      <c r="H17" s="402"/>
      <c r="I17" s="398">
        <v>4.87</v>
      </c>
      <c r="J17" s="398">
        <v>1.47</v>
      </c>
      <c r="K17" s="398">
        <v>8.15</v>
      </c>
      <c r="L17" s="398">
        <v>23.15</v>
      </c>
      <c r="M17" s="398">
        <v>30</v>
      </c>
      <c r="N17" s="397"/>
      <c r="Q17" s="30">
        <v>8</v>
      </c>
      <c r="R17" s="175">
        <v>13.2</v>
      </c>
      <c r="S17" s="175">
        <v>27.2</v>
      </c>
      <c r="T17" s="177">
        <v>7.1527777777777779E-4</v>
      </c>
      <c r="U17" s="176">
        <v>4.87</v>
      </c>
      <c r="V17" s="176">
        <v>1.47</v>
      </c>
      <c r="W17" s="176">
        <v>8.15</v>
      </c>
      <c r="X17" s="176">
        <v>23.15</v>
      </c>
      <c r="Y17" s="176">
        <v>30</v>
      </c>
      <c r="AA17" s="399">
        <v>1.5277777777777777E-2</v>
      </c>
    </row>
    <row r="18" spans="1:27" s="174" customFormat="1" ht="15" customHeight="1">
      <c r="A18" s="179"/>
      <c r="B18" s="170">
        <v>7</v>
      </c>
      <c r="C18" s="395">
        <v>13.4</v>
      </c>
      <c r="D18" s="396" t="s">
        <v>706</v>
      </c>
      <c r="E18" s="402"/>
      <c r="F18" s="402"/>
      <c r="G18" s="402"/>
      <c r="H18" s="402"/>
      <c r="I18" s="398">
        <v>4.7300000000000004</v>
      </c>
      <c r="J18" s="398">
        <v>1.43</v>
      </c>
      <c r="K18" s="398">
        <v>7.85</v>
      </c>
      <c r="L18" s="398">
        <v>22.15</v>
      </c>
      <c r="M18" s="398">
        <v>28.5</v>
      </c>
      <c r="N18" s="397"/>
      <c r="Q18" s="30">
        <v>7</v>
      </c>
      <c r="R18" s="175">
        <v>13.4</v>
      </c>
      <c r="S18" s="175">
        <v>27.6</v>
      </c>
      <c r="T18" s="177">
        <v>7.2685185185185179E-4</v>
      </c>
      <c r="U18" s="176">
        <v>4.7300000000000004</v>
      </c>
      <c r="V18" s="176">
        <v>1.43</v>
      </c>
      <c r="W18" s="176">
        <v>7.85</v>
      </c>
      <c r="X18" s="176">
        <v>22.15</v>
      </c>
      <c r="Y18" s="176">
        <v>28.5</v>
      </c>
      <c r="AA18" s="399">
        <v>1.579861111111111E-2</v>
      </c>
    </row>
    <row r="19" spans="1:27" s="174" customFormat="1" ht="15" customHeight="1">
      <c r="A19" s="179"/>
      <c r="B19" s="170">
        <v>6</v>
      </c>
      <c r="C19" s="395">
        <v>13.6</v>
      </c>
      <c r="D19" s="396" t="s">
        <v>707</v>
      </c>
      <c r="E19" s="402"/>
      <c r="F19" s="402"/>
      <c r="G19" s="402"/>
      <c r="H19" s="402"/>
      <c r="I19" s="398">
        <v>4.59</v>
      </c>
      <c r="J19" s="398">
        <v>1.39</v>
      </c>
      <c r="K19" s="398">
        <v>7.55</v>
      </c>
      <c r="L19" s="398">
        <v>21.05</v>
      </c>
      <c r="M19" s="398">
        <v>27</v>
      </c>
      <c r="N19" s="397"/>
      <c r="Q19" s="30">
        <v>6</v>
      </c>
      <c r="R19" s="175">
        <v>13.6</v>
      </c>
      <c r="S19" s="175">
        <v>28.1</v>
      </c>
      <c r="T19" s="177">
        <v>7.3842592592592579E-4</v>
      </c>
      <c r="U19" s="176">
        <v>4.59</v>
      </c>
      <c r="V19" s="176">
        <v>1.39</v>
      </c>
      <c r="W19" s="176">
        <v>7.55</v>
      </c>
      <c r="X19" s="176">
        <v>21.05</v>
      </c>
      <c r="Y19" s="176">
        <v>27</v>
      </c>
      <c r="AA19" s="399">
        <v>1.6319444444444445E-2</v>
      </c>
    </row>
    <row r="20" spans="1:27" s="174" customFormat="1" ht="15" customHeight="1">
      <c r="A20" s="179"/>
      <c r="B20" s="146">
        <v>5</v>
      </c>
      <c r="C20" s="400">
        <v>13.9</v>
      </c>
      <c r="D20" s="393" t="s">
        <v>514</v>
      </c>
      <c r="E20" s="403"/>
      <c r="F20" s="403"/>
      <c r="G20" s="403"/>
      <c r="H20" s="403"/>
      <c r="I20" s="401">
        <v>4.42</v>
      </c>
      <c r="J20" s="401">
        <v>1.35</v>
      </c>
      <c r="K20" s="401">
        <v>7.15</v>
      </c>
      <c r="L20" s="401">
        <v>19.75</v>
      </c>
      <c r="M20" s="401">
        <v>25.2</v>
      </c>
      <c r="N20" s="397"/>
      <c r="Q20" s="30">
        <v>5</v>
      </c>
      <c r="R20" s="175">
        <v>13.9</v>
      </c>
      <c r="S20" s="175">
        <v>28.6</v>
      </c>
      <c r="T20" s="177">
        <v>7.5231481481481471E-4</v>
      </c>
      <c r="U20" s="176">
        <v>4.42</v>
      </c>
      <c r="V20" s="176">
        <v>1.35</v>
      </c>
      <c r="W20" s="176">
        <v>7.15</v>
      </c>
      <c r="X20" s="176">
        <v>19.75</v>
      </c>
      <c r="Y20" s="176">
        <v>25.2</v>
      </c>
      <c r="AA20" s="399">
        <v>1.6840277777777777E-2</v>
      </c>
    </row>
    <row r="21" spans="1:27" s="174" customFormat="1" ht="15" customHeight="1">
      <c r="A21" s="179"/>
      <c r="B21" s="170">
        <v>4</v>
      </c>
      <c r="C21" s="395">
        <v>14.2</v>
      </c>
      <c r="D21" s="396" t="s">
        <v>708</v>
      </c>
      <c r="E21" s="402"/>
      <c r="F21" s="402"/>
      <c r="G21" s="402"/>
      <c r="H21" s="402"/>
      <c r="I21" s="398">
        <v>4.24</v>
      </c>
      <c r="J21" s="398">
        <v>1.31</v>
      </c>
      <c r="K21" s="398">
        <v>6.75</v>
      </c>
      <c r="L21" s="398">
        <v>18.45</v>
      </c>
      <c r="M21" s="398">
        <v>23.4</v>
      </c>
      <c r="N21" s="397"/>
      <c r="Q21" s="30">
        <v>4</v>
      </c>
      <c r="R21" s="175">
        <v>14.2</v>
      </c>
      <c r="S21" s="175">
        <v>29.1</v>
      </c>
      <c r="T21" s="177">
        <v>7.6620370370370373E-4</v>
      </c>
      <c r="U21" s="176">
        <v>4.24</v>
      </c>
      <c r="V21" s="176">
        <v>1.31</v>
      </c>
      <c r="W21" s="176">
        <v>6.75</v>
      </c>
      <c r="X21" s="176">
        <v>18.45</v>
      </c>
      <c r="Y21" s="176">
        <v>23.4</v>
      </c>
      <c r="AA21" s="399">
        <v>1.7361111111111112E-2</v>
      </c>
    </row>
    <row r="22" spans="1:27" s="174" customFormat="1" ht="15" customHeight="1">
      <c r="A22" s="179"/>
      <c r="B22" s="170">
        <v>3</v>
      </c>
      <c r="C22" s="395">
        <v>14.5</v>
      </c>
      <c r="D22" s="396" t="s">
        <v>709</v>
      </c>
      <c r="E22" s="402"/>
      <c r="F22" s="402"/>
      <c r="G22" s="402"/>
      <c r="H22" s="402"/>
      <c r="I22" s="398">
        <v>4.0599999999999996</v>
      </c>
      <c r="J22" s="398">
        <v>1.27</v>
      </c>
      <c r="K22" s="398">
        <v>6.35</v>
      </c>
      <c r="L22" s="398">
        <v>17.05</v>
      </c>
      <c r="M22" s="398">
        <v>21.6</v>
      </c>
      <c r="N22" s="397"/>
      <c r="Q22" s="30">
        <v>3</v>
      </c>
      <c r="R22" s="175">
        <v>14.5</v>
      </c>
      <c r="S22" s="175">
        <v>29.6</v>
      </c>
      <c r="T22" s="177">
        <v>7.8009259259259253E-4</v>
      </c>
      <c r="U22" s="176">
        <v>4.0599999999999996</v>
      </c>
      <c r="V22" s="176">
        <v>1.27</v>
      </c>
      <c r="W22" s="176">
        <v>6.35</v>
      </c>
      <c r="X22" s="176">
        <v>17.05</v>
      </c>
      <c r="Y22" s="176">
        <v>21.6</v>
      </c>
      <c r="AA22" s="399">
        <v>1.8055555555555554E-2</v>
      </c>
    </row>
    <row r="23" spans="1:27" s="174" customFormat="1" ht="15" customHeight="1">
      <c r="A23" s="179"/>
      <c r="B23" s="170">
        <v>2</v>
      </c>
      <c r="C23" s="395">
        <v>14.8</v>
      </c>
      <c r="D23" s="396" t="s">
        <v>710</v>
      </c>
      <c r="E23" s="402"/>
      <c r="F23" s="402"/>
      <c r="G23" s="402"/>
      <c r="H23" s="402"/>
      <c r="I23" s="398">
        <v>3.88</v>
      </c>
      <c r="J23" s="398">
        <v>1.23</v>
      </c>
      <c r="K23" s="398">
        <v>5.95</v>
      </c>
      <c r="L23" s="398">
        <v>15.65</v>
      </c>
      <c r="M23" s="398">
        <v>19.600000000000001</v>
      </c>
      <c r="N23" s="397"/>
      <c r="Q23" s="30">
        <v>2</v>
      </c>
      <c r="R23" s="175">
        <v>14.8</v>
      </c>
      <c r="S23" s="175">
        <v>30.1</v>
      </c>
      <c r="T23" s="177">
        <v>7.9398148148148145E-4</v>
      </c>
      <c r="U23" s="176">
        <v>3.88</v>
      </c>
      <c r="V23" s="176">
        <v>1.23</v>
      </c>
      <c r="W23" s="176">
        <v>5.95</v>
      </c>
      <c r="X23" s="176">
        <v>15.65</v>
      </c>
      <c r="Y23" s="176">
        <v>19.600000000000001</v>
      </c>
      <c r="AA23" s="399">
        <v>1.8749999999999999E-2</v>
      </c>
    </row>
    <row r="24" spans="1:27" s="174" customFormat="1" ht="15" customHeight="1">
      <c r="A24" s="179"/>
      <c r="B24" s="170">
        <v>1</v>
      </c>
      <c r="C24" s="395">
        <v>15.1</v>
      </c>
      <c r="D24" s="396" t="s">
        <v>526</v>
      </c>
      <c r="E24" s="402"/>
      <c r="F24" s="402"/>
      <c r="G24" s="402"/>
      <c r="H24" s="402"/>
      <c r="I24" s="398">
        <v>3.7</v>
      </c>
      <c r="J24" s="398">
        <v>1.19</v>
      </c>
      <c r="K24" s="398">
        <v>5.55</v>
      </c>
      <c r="L24" s="398">
        <v>14.25</v>
      </c>
      <c r="M24" s="398">
        <v>17.600000000000001</v>
      </c>
      <c r="N24" s="397"/>
      <c r="Q24" s="30">
        <v>1</v>
      </c>
      <c r="R24" s="175">
        <v>15.1</v>
      </c>
      <c r="S24" s="175">
        <v>30.6</v>
      </c>
      <c r="T24" s="177">
        <v>8.1018518518518516E-4</v>
      </c>
      <c r="U24" s="176">
        <v>3.7</v>
      </c>
      <c r="V24" s="176">
        <v>1.19</v>
      </c>
      <c r="W24" s="176">
        <v>5.55</v>
      </c>
      <c r="X24" s="176">
        <v>14.25</v>
      </c>
      <c r="Y24" s="176">
        <v>17.600000000000001</v>
      </c>
      <c r="AA24" s="399">
        <v>1.9444444444444445E-2</v>
      </c>
    </row>
    <row r="25" spans="1:27" s="174" customFormat="1" ht="15" customHeight="1">
      <c r="A25" s="179"/>
      <c r="B25" s="173"/>
      <c r="C25" s="173"/>
      <c r="D25" s="216"/>
      <c r="E25" s="173"/>
      <c r="F25" s="173"/>
      <c r="G25" s="173"/>
      <c r="H25" s="173"/>
      <c r="I25" s="173"/>
      <c r="J25" s="173"/>
      <c r="K25" s="173"/>
      <c r="L25" s="173"/>
      <c r="M25" s="173"/>
      <c r="N25" s="173"/>
      <c r="S25" s="178"/>
    </row>
    <row r="26" spans="1:27" s="171" customFormat="1" ht="15" customHeight="1">
      <c r="A26" s="182" t="s">
        <v>609</v>
      </c>
      <c r="B26" s="146" t="s">
        <v>21</v>
      </c>
      <c r="C26" s="392" t="s">
        <v>70</v>
      </c>
      <c r="D26" s="393" t="s">
        <v>71</v>
      </c>
      <c r="E26" s="349" t="s">
        <v>36</v>
      </c>
      <c r="F26" s="349" t="s">
        <v>75</v>
      </c>
      <c r="G26" s="349" t="s">
        <v>48</v>
      </c>
      <c r="H26" s="349" t="s">
        <v>595</v>
      </c>
      <c r="I26" s="392" t="s">
        <v>5</v>
      </c>
      <c r="J26" s="392" t="s">
        <v>6</v>
      </c>
      <c r="K26" s="392" t="s">
        <v>123</v>
      </c>
      <c r="L26" s="392" t="s">
        <v>124</v>
      </c>
      <c r="M26" s="392" t="s">
        <v>125</v>
      </c>
      <c r="N26" s="349" t="s">
        <v>596</v>
      </c>
      <c r="P26" s="171" t="s">
        <v>89</v>
      </c>
      <c r="Q26" s="29" t="s">
        <v>21</v>
      </c>
      <c r="R26" s="29" t="s">
        <v>70</v>
      </c>
      <c r="S26" s="172" t="s">
        <v>81</v>
      </c>
      <c r="T26" s="29" t="s">
        <v>71</v>
      </c>
      <c r="U26" s="29" t="s">
        <v>5</v>
      </c>
      <c r="V26" s="29" t="s">
        <v>86</v>
      </c>
      <c r="W26" s="29" t="s">
        <v>87</v>
      </c>
      <c r="X26" s="29" t="s">
        <v>68</v>
      </c>
      <c r="Y26" s="29" t="s">
        <v>88</v>
      </c>
      <c r="AA26" s="394" t="s">
        <v>358</v>
      </c>
    </row>
    <row r="27" spans="1:27" s="174" customFormat="1" ht="15" customHeight="1">
      <c r="A27" s="182" t="s">
        <v>608</v>
      </c>
      <c r="B27" s="170">
        <v>15</v>
      </c>
      <c r="C27" s="395">
        <v>13.4</v>
      </c>
      <c r="D27" s="396" t="s">
        <v>711</v>
      </c>
      <c r="E27" s="402"/>
      <c r="F27" s="402"/>
      <c r="G27" s="402"/>
      <c r="H27" s="402"/>
      <c r="I27" s="404">
        <v>4.53</v>
      </c>
      <c r="J27" s="404">
        <v>1.42</v>
      </c>
      <c r="K27" s="404">
        <v>8.6</v>
      </c>
      <c r="L27" s="404">
        <v>25.3</v>
      </c>
      <c r="M27" s="404">
        <v>26</v>
      </c>
      <c r="N27" s="397"/>
      <c r="Q27" s="30">
        <v>15</v>
      </c>
      <c r="R27" s="175">
        <v>13.4</v>
      </c>
      <c r="S27" s="175">
        <v>28.4</v>
      </c>
      <c r="T27" s="177">
        <v>7.6388888888888893E-4</v>
      </c>
      <c r="U27" s="30">
        <v>4.53</v>
      </c>
      <c r="V27" s="176">
        <v>1.42</v>
      </c>
      <c r="W27" s="176">
        <v>8.6</v>
      </c>
      <c r="X27" s="176">
        <v>25.3</v>
      </c>
      <c r="Y27" s="176">
        <v>26</v>
      </c>
      <c r="AA27" s="399">
        <v>1.5625E-2</v>
      </c>
    </row>
    <row r="28" spans="1:27" s="174" customFormat="1" ht="15" customHeight="1">
      <c r="A28" s="179"/>
      <c r="B28" s="170">
        <v>14</v>
      </c>
      <c r="C28" s="395">
        <v>13.6</v>
      </c>
      <c r="D28" s="396" t="s">
        <v>712</v>
      </c>
      <c r="E28" s="402"/>
      <c r="F28" s="402"/>
      <c r="G28" s="402"/>
      <c r="H28" s="402"/>
      <c r="I28" s="404">
        <v>4.45</v>
      </c>
      <c r="J28" s="404">
        <v>1.4</v>
      </c>
      <c r="K28" s="404">
        <v>8.4499999999999993</v>
      </c>
      <c r="L28" s="404">
        <v>24.7</v>
      </c>
      <c r="M28" s="404">
        <v>25.4</v>
      </c>
      <c r="N28" s="397"/>
      <c r="Q28" s="30">
        <v>14</v>
      </c>
      <c r="R28" s="175">
        <v>13.6</v>
      </c>
      <c r="S28" s="175">
        <v>28.6</v>
      </c>
      <c r="T28" s="177">
        <v>7.7546296296296304E-4</v>
      </c>
      <c r="U28" s="30">
        <v>4.45</v>
      </c>
      <c r="V28" s="176">
        <v>1.4</v>
      </c>
      <c r="W28" s="176">
        <v>8.4499999999999993</v>
      </c>
      <c r="X28" s="176">
        <v>24.7</v>
      </c>
      <c r="Y28" s="176">
        <v>25.4</v>
      </c>
      <c r="AA28" s="399">
        <v>1.579861111111111E-2</v>
      </c>
    </row>
    <row r="29" spans="1:27" s="174" customFormat="1" ht="15" customHeight="1">
      <c r="A29" s="179"/>
      <c r="B29" s="170">
        <v>13</v>
      </c>
      <c r="C29" s="395">
        <v>13.8</v>
      </c>
      <c r="D29" s="396" t="s">
        <v>713</v>
      </c>
      <c r="E29" s="402"/>
      <c r="F29" s="402"/>
      <c r="G29" s="402"/>
      <c r="H29" s="402"/>
      <c r="I29" s="404">
        <v>4.37</v>
      </c>
      <c r="J29" s="404">
        <v>1.38</v>
      </c>
      <c r="K29" s="404">
        <v>8.25</v>
      </c>
      <c r="L29" s="404">
        <v>24.1</v>
      </c>
      <c r="M29" s="404">
        <v>24.8</v>
      </c>
      <c r="N29" s="397"/>
      <c r="Q29" s="30">
        <v>13</v>
      </c>
      <c r="R29" s="175">
        <v>13.8</v>
      </c>
      <c r="S29" s="175">
        <v>28.8</v>
      </c>
      <c r="T29" s="177">
        <v>7.8703703703703705E-4</v>
      </c>
      <c r="U29" s="30">
        <v>4.37</v>
      </c>
      <c r="V29" s="176">
        <v>1.38</v>
      </c>
      <c r="W29" s="176">
        <v>8.25</v>
      </c>
      <c r="X29" s="176">
        <v>24.1</v>
      </c>
      <c r="Y29" s="176">
        <v>24.8</v>
      </c>
      <c r="AA29" s="399">
        <v>1.5972222222222221E-2</v>
      </c>
    </row>
    <row r="30" spans="1:27" s="174" customFormat="1" ht="15" customHeight="1">
      <c r="A30" s="179"/>
      <c r="B30" s="170">
        <v>12</v>
      </c>
      <c r="C30" s="395">
        <v>14</v>
      </c>
      <c r="D30" s="396" t="s">
        <v>714</v>
      </c>
      <c r="E30" s="402"/>
      <c r="F30" s="402"/>
      <c r="G30" s="402"/>
      <c r="H30" s="402"/>
      <c r="I30" s="404">
        <v>4.29</v>
      </c>
      <c r="J30" s="404">
        <v>1.36</v>
      </c>
      <c r="K30" s="404">
        <v>8.0299999999999994</v>
      </c>
      <c r="L30" s="404">
        <v>23.4</v>
      </c>
      <c r="M30" s="404">
        <v>24.1</v>
      </c>
      <c r="N30" s="397"/>
      <c r="Q30" s="30">
        <v>12</v>
      </c>
      <c r="R30" s="175">
        <v>14</v>
      </c>
      <c r="S30" s="175">
        <v>29.2</v>
      </c>
      <c r="T30" s="177">
        <v>7.9861111111111105E-4</v>
      </c>
      <c r="U30" s="30">
        <v>4.29</v>
      </c>
      <c r="V30" s="176">
        <v>1.36</v>
      </c>
      <c r="W30" s="176">
        <v>8.0299999999999994</v>
      </c>
      <c r="X30" s="176">
        <v>23.4</v>
      </c>
      <c r="Y30" s="176">
        <v>24.1</v>
      </c>
      <c r="AA30" s="399">
        <v>1.6319444444444445E-2</v>
      </c>
    </row>
    <row r="31" spans="1:27" s="174" customFormat="1" ht="15" customHeight="1">
      <c r="A31" s="179"/>
      <c r="B31" s="146">
        <v>11</v>
      </c>
      <c r="C31" s="400">
        <v>14.2</v>
      </c>
      <c r="D31" s="393" t="s">
        <v>715</v>
      </c>
      <c r="E31" s="403"/>
      <c r="F31" s="403"/>
      <c r="G31" s="403"/>
      <c r="H31" s="403"/>
      <c r="I31" s="392">
        <v>4.18</v>
      </c>
      <c r="J31" s="392">
        <v>1.34</v>
      </c>
      <c r="K31" s="392">
        <v>7.81</v>
      </c>
      <c r="L31" s="392">
        <v>22.6</v>
      </c>
      <c r="M31" s="392">
        <v>23.3</v>
      </c>
      <c r="N31" s="397"/>
      <c r="Q31" s="30">
        <v>11</v>
      </c>
      <c r="R31" s="175">
        <v>14.2</v>
      </c>
      <c r="S31" s="175">
        <v>29.7</v>
      </c>
      <c r="T31" s="177">
        <v>8.1018518518518516E-4</v>
      </c>
      <c r="U31" s="30">
        <v>4.18</v>
      </c>
      <c r="V31" s="176">
        <v>1.34</v>
      </c>
      <c r="W31" s="176">
        <v>7.81</v>
      </c>
      <c r="X31" s="176">
        <v>22.6</v>
      </c>
      <c r="Y31" s="176">
        <v>23.3</v>
      </c>
      <c r="AA31" s="399">
        <v>1.6666666666666666E-2</v>
      </c>
    </row>
    <row r="32" spans="1:27" s="174" customFormat="1" ht="15" customHeight="1">
      <c r="A32" s="179"/>
      <c r="B32" s="170">
        <v>10</v>
      </c>
      <c r="C32" s="395">
        <v>14.4</v>
      </c>
      <c r="D32" s="396" t="s">
        <v>716</v>
      </c>
      <c r="E32" s="402"/>
      <c r="F32" s="402"/>
      <c r="G32" s="402"/>
      <c r="H32" s="402"/>
      <c r="I32" s="404">
        <v>4.07</v>
      </c>
      <c r="J32" s="404">
        <v>1.32</v>
      </c>
      <c r="K32" s="404">
        <v>7.59</v>
      </c>
      <c r="L32" s="404">
        <v>21.8</v>
      </c>
      <c r="M32" s="404">
        <v>22.5</v>
      </c>
      <c r="N32" s="397"/>
      <c r="Q32" s="30">
        <v>10</v>
      </c>
      <c r="R32" s="175">
        <v>14.4</v>
      </c>
      <c r="S32" s="175">
        <v>30.2</v>
      </c>
      <c r="T32" s="177">
        <v>8.2175925925925917E-4</v>
      </c>
      <c r="U32" s="30">
        <v>4.07</v>
      </c>
      <c r="V32" s="176">
        <v>1.32</v>
      </c>
      <c r="W32" s="176">
        <v>7.59</v>
      </c>
      <c r="X32" s="176">
        <v>21.8</v>
      </c>
      <c r="Y32" s="176">
        <v>22.5</v>
      </c>
      <c r="AA32" s="399">
        <v>1.7013888888888887E-2</v>
      </c>
    </row>
    <row r="33" spans="1:27" s="174" customFormat="1" ht="15" customHeight="1">
      <c r="A33" s="179"/>
      <c r="B33" s="170">
        <v>9</v>
      </c>
      <c r="C33" s="395">
        <v>14.7</v>
      </c>
      <c r="D33" s="396" t="s">
        <v>717</v>
      </c>
      <c r="E33" s="402"/>
      <c r="F33" s="402"/>
      <c r="G33" s="402"/>
      <c r="H33" s="402"/>
      <c r="I33" s="404">
        <v>3.96</v>
      </c>
      <c r="J33" s="404">
        <v>1.3</v>
      </c>
      <c r="K33" s="404">
        <v>7.37</v>
      </c>
      <c r="L33" s="404">
        <v>20.9</v>
      </c>
      <c r="M33" s="404">
        <v>21.6</v>
      </c>
      <c r="N33" s="397"/>
      <c r="Q33" s="30">
        <v>9</v>
      </c>
      <c r="R33" s="175">
        <v>14.7</v>
      </c>
      <c r="S33" s="175">
        <v>30.7</v>
      </c>
      <c r="T33" s="177">
        <v>8.449074074074075E-4</v>
      </c>
      <c r="U33" s="30">
        <v>3.96</v>
      </c>
      <c r="V33" s="176">
        <v>1.3</v>
      </c>
      <c r="W33" s="176">
        <v>7.37</v>
      </c>
      <c r="X33" s="176">
        <v>20.9</v>
      </c>
      <c r="Y33" s="176">
        <v>21.6</v>
      </c>
      <c r="AA33" s="399">
        <v>1.7534722222222222E-2</v>
      </c>
    </row>
    <row r="34" spans="1:27" s="174" customFormat="1" ht="15" customHeight="1">
      <c r="A34" s="179"/>
      <c r="B34" s="170">
        <v>8</v>
      </c>
      <c r="C34" s="395">
        <v>15</v>
      </c>
      <c r="D34" s="396" t="s">
        <v>718</v>
      </c>
      <c r="E34" s="402"/>
      <c r="F34" s="402"/>
      <c r="G34" s="402"/>
      <c r="H34" s="402"/>
      <c r="I34" s="404">
        <v>3.85</v>
      </c>
      <c r="J34" s="404">
        <v>1.27</v>
      </c>
      <c r="K34" s="404">
        <v>7.11</v>
      </c>
      <c r="L34" s="404">
        <v>20</v>
      </c>
      <c r="M34" s="404">
        <v>20.7</v>
      </c>
      <c r="N34" s="397"/>
      <c r="Q34" s="30">
        <v>8</v>
      </c>
      <c r="R34" s="175">
        <v>15</v>
      </c>
      <c r="S34" s="175">
        <v>31.2</v>
      </c>
      <c r="T34" s="177">
        <v>8.6805555555555551E-4</v>
      </c>
      <c r="U34" s="30">
        <v>3.85</v>
      </c>
      <c r="V34" s="176">
        <v>1.27</v>
      </c>
      <c r="W34" s="176">
        <v>7.11</v>
      </c>
      <c r="X34" s="176">
        <v>20</v>
      </c>
      <c r="Y34" s="176">
        <v>20.7</v>
      </c>
      <c r="AA34" s="399">
        <v>1.8055555555555554E-2</v>
      </c>
    </row>
    <row r="35" spans="1:27" s="174" customFormat="1" ht="15" customHeight="1">
      <c r="A35" s="179"/>
      <c r="B35" s="170">
        <v>7</v>
      </c>
      <c r="C35" s="395">
        <v>15.3</v>
      </c>
      <c r="D35" s="396" t="s">
        <v>719</v>
      </c>
      <c r="E35" s="402"/>
      <c r="F35" s="402"/>
      <c r="G35" s="402"/>
      <c r="H35" s="402"/>
      <c r="I35" s="404">
        <v>3.74</v>
      </c>
      <c r="J35" s="404">
        <v>1.24</v>
      </c>
      <c r="K35" s="404">
        <v>6.85</v>
      </c>
      <c r="L35" s="404">
        <v>19.100000000000001</v>
      </c>
      <c r="M35" s="404">
        <v>19.8</v>
      </c>
      <c r="N35" s="397"/>
      <c r="Q35" s="30">
        <v>7</v>
      </c>
      <c r="R35" s="175">
        <v>15.3</v>
      </c>
      <c r="S35" s="175">
        <v>31.7</v>
      </c>
      <c r="T35" s="177">
        <v>8.9120370370370362E-4</v>
      </c>
      <c r="U35" s="30">
        <v>3.74</v>
      </c>
      <c r="V35" s="176">
        <v>1.24</v>
      </c>
      <c r="W35" s="176">
        <v>6.85</v>
      </c>
      <c r="X35" s="176">
        <v>19.100000000000001</v>
      </c>
      <c r="Y35" s="176">
        <v>19.8</v>
      </c>
      <c r="AA35" s="399">
        <v>1.8576388888888889E-2</v>
      </c>
    </row>
    <row r="36" spans="1:27" s="174" customFormat="1" ht="15" customHeight="1">
      <c r="A36" s="179"/>
      <c r="B36" s="170">
        <v>6</v>
      </c>
      <c r="C36" s="395">
        <v>15.6</v>
      </c>
      <c r="D36" s="396" t="s">
        <v>720</v>
      </c>
      <c r="E36" s="402"/>
      <c r="F36" s="402"/>
      <c r="G36" s="402"/>
      <c r="H36" s="402"/>
      <c r="I36" s="404">
        <v>3.62</v>
      </c>
      <c r="J36" s="404">
        <v>1.21</v>
      </c>
      <c r="K36" s="404">
        <v>6.59</v>
      </c>
      <c r="L36" s="404">
        <v>18.100000000000001</v>
      </c>
      <c r="M36" s="404">
        <v>18.899999999999999</v>
      </c>
      <c r="N36" s="397"/>
      <c r="Q36" s="30">
        <v>6</v>
      </c>
      <c r="R36" s="175">
        <v>15.6</v>
      </c>
      <c r="S36" s="175">
        <v>32.200000000000003</v>
      </c>
      <c r="T36" s="177">
        <v>9.1435185185185185E-4</v>
      </c>
      <c r="U36" s="30">
        <v>3.62</v>
      </c>
      <c r="V36" s="176">
        <v>1.21</v>
      </c>
      <c r="W36" s="176">
        <v>6.59</v>
      </c>
      <c r="X36" s="176">
        <v>18.100000000000001</v>
      </c>
      <c r="Y36" s="176">
        <v>18.899999999999999</v>
      </c>
      <c r="AA36" s="399">
        <v>1.9270833333333334E-2</v>
      </c>
    </row>
    <row r="37" spans="1:27" s="174" customFormat="1" ht="15" customHeight="1">
      <c r="A37" s="179"/>
      <c r="B37" s="146">
        <v>5</v>
      </c>
      <c r="C37" s="400">
        <v>15.9</v>
      </c>
      <c r="D37" s="393" t="s">
        <v>721</v>
      </c>
      <c r="E37" s="403"/>
      <c r="F37" s="403"/>
      <c r="G37" s="403"/>
      <c r="H37" s="403"/>
      <c r="I37" s="392">
        <v>3.5</v>
      </c>
      <c r="J37" s="392">
        <v>1.18</v>
      </c>
      <c r="K37" s="392">
        <v>6.33</v>
      </c>
      <c r="L37" s="392">
        <v>17.100000000000001</v>
      </c>
      <c r="M37" s="392">
        <v>18</v>
      </c>
      <c r="N37" s="397"/>
      <c r="Q37" s="30">
        <v>5</v>
      </c>
      <c r="R37" s="175">
        <v>15.9</v>
      </c>
      <c r="S37" s="175">
        <v>32.700000000000003</v>
      </c>
      <c r="T37" s="177">
        <v>9.3750000000000007E-4</v>
      </c>
      <c r="U37" s="30">
        <v>3.5</v>
      </c>
      <c r="V37" s="176">
        <v>1.18</v>
      </c>
      <c r="W37" s="176">
        <v>6.33</v>
      </c>
      <c r="X37" s="176">
        <v>17.100000000000001</v>
      </c>
      <c r="Y37" s="176">
        <v>18</v>
      </c>
      <c r="AA37" s="399">
        <v>1.9965277777777776E-2</v>
      </c>
    </row>
    <row r="38" spans="1:27" s="174" customFormat="1" ht="15" customHeight="1">
      <c r="A38" s="179"/>
      <c r="B38" s="170">
        <v>4</v>
      </c>
      <c r="C38" s="395">
        <v>16.2</v>
      </c>
      <c r="D38" s="396" t="s">
        <v>722</v>
      </c>
      <c r="E38" s="402"/>
      <c r="F38" s="402"/>
      <c r="G38" s="402"/>
      <c r="H38" s="402"/>
      <c r="I38" s="404">
        <v>3.38</v>
      </c>
      <c r="J38" s="404">
        <v>1.1499999999999999</v>
      </c>
      <c r="K38" s="404">
        <v>6.06</v>
      </c>
      <c r="L38" s="404">
        <v>16</v>
      </c>
      <c r="M38" s="404">
        <v>17.100000000000001</v>
      </c>
      <c r="N38" s="397"/>
      <c r="Q38" s="30">
        <v>4</v>
      </c>
      <c r="R38" s="175">
        <v>16.2</v>
      </c>
      <c r="S38" s="175">
        <v>33.200000000000003</v>
      </c>
      <c r="T38" s="177">
        <v>9.7222222222222209E-4</v>
      </c>
      <c r="U38" s="30">
        <v>3.38</v>
      </c>
      <c r="V38" s="176">
        <v>1.1499999999999999</v>
      </c>
      <c r="W38" s="176">
        <v>6.06</v>
      </c>
      <c r="X38" s="176">
        <v>16</v>
      </c>
      <c r="Y38" s="176">
        <v>17.100000000000001</v>
      </c>
      <c r="AA38" s="399">
        <v>2.0659722222222222E-2</v>
      </c>
    </row>
    <row r="39" spans="1:27" s="174" customFormat="1" ht="15" customHeight="1">
      <c r="A39" s="179"/>
      <c r="B39" s="170">
        <v>3</v>
      </c>
      <c r="C39" s="395">
        <v>16.5</v>
      </c>
      <c r="D39" s="396" t="s">
        <v>723</v>
      </c>
      <c r="E39" s="402"/>
      <c r="F39" s="402"/>
      <c r="G39" s="402"/>
      <c r="H39" s="402"/>
      <c r="I39" s="404">
        <v>3.26</v>
      </c>
      <c r="J39" s="404">
        <v>1.1200000000000001</v>
      </c>
      <c r="K39" s="404">
        <v>5.78</v>
      </c>
      <c r="L39" s="404">
        <v>14.9</v>
      </c>
      <c r="M39" s="404">
        <v>16.2</v>
      </c>
      <c r="N39" s="397"/>
      <c r="Q39" s="30">
        <v>3</v>
      </c>
      <c r="R39" s="175">
        <v>16.5</v>
      </c>
      <c r="S39" s="175">
        <v>33.799999999999997</v>
      </c>
      <c r="T39" s="177">
        <v>1.0069444444444444E-3</v>
      </c>
      <c r="U39" s="30">
        <v>3.26</v>
      </c>
      <c r="V39" s="176">
        <v>1.1200000000000001</v>
      </c>
      <c r="W39" s="176">
        <v>5.78</v>
      </c>
      <c r="X39" s="176">
        <v>14.9</v>
      </c>
      <c r="Y39" s="176">
        <v>16.2</v>
      </c>
      <c r="AA39" s="399">
        <v>2.1527777777777778E-2</v>
      </c>
    </row>
    <row r="40" spans="1:27" s="174" customFormat="1" ht="15" customHeight="1">
      <c r="A40" s="179"/>
      <c r="B40" s="170">
        <v>2</v>
      </c>
      <c r="C40" s="395">
        <v>16.8</v>
      </c>
      <c r="D40" s="396" t="s">
        <v>724</v>
      </c>
      <c r="E40" s="402"/>
      <c r="F40" s="402"/>
      <c r="G40" s="402"/>
      <c r="H40" s="402"/>
      <c r="I40" s="404">
        <v>3.14</v>
      </c>
      <c r="J40" s="404">
        <v>1.0900000000000001</v>
      </c>
      <c r="K40" s="404">
        <v>5.5</v>
      </c>
      <c r="L40" s="404">
        <v>13.8</v>
      </c>
      <c r="M40" s="404">
        <v>15.2</v>
      </c>
      <c r="N40" s="397"/>
      <c r="Q40" s="30">
        <v>2</v>
      </c>
      <c r="R40" s="175">
        <v>16.8</v>
      </c>
      <c r="S40" s="175">
        <v>34.4</v>
      </c>
      <c r="T40" s="177">
        <v>1.0416666666666667E-3</v>
      </c>
      <c r="U40" s="30">
        <v>3.14</v>
      </c>
      <c r="V40" s="176">
        <v>1.0900000000000001</v>
      </c>
      <c r="W40" s="176">
        <v>5.5</v>
      </c>
      <c r="X40" s="176">
        <v>13.8</v>
      </c>
      <c r="Y40" s="176">
        <v>15.2</v>
      </c>
      <c r="AA40" s="399">
        <v>2.2395833333333334E-2</v>
      </c>
    </row>
    <row r="41" spans="1:27" s="174" customFormat="1" ht="15" customHeight="1">
      <c r="A41" s="179"/>
      <c r="B41" s="170">
        <v>1</v>
      </c>
      <c r="C41" s="395">
        <v>17.100000000000001</v>
      </c>
      <c r="D41" s="396" t="s">
        <v>725</v>
      </c>
      <c r="E41" s="402"/>
      <c r="F41" s="402"/>
      <c r="G41" s="402"/>
      <c r="H41" s="402"/>
      <c r="I41" s="404">
        <v>3.02</v>
      </c>
      <c r="J41" s="404">
        <v>1.06</v>
      </c>
      <c r="K41" s="404">
        <v>5.22</v>
      </c>
      <c r="L41" s="404">
        <v>12.7</v>
      </c>
      <c r="M41" s="404">
        <v>14.2</v>
      </c>
      <c r="N41" s="397"/>
      <c r="Q41" s="30">
        <v>1</v>
      </c>
      <c r="R41" s="175">
        <v>17.100000000000001</v>
      </c>
      <c r="S41" s="175">
        <v>35</v>
      </c>
      <c r="T41" s="177">
        <v>1.0763888888888889E-3</v>
      </c>
      <c r="U41" s="30">
        <v>3.02</v>
      </c>
      <c r="V41" s="176">
        <v>1.06</v>
      </c>
      <c r="W41" s="176">
        <v>5.22</v>
      </c>
      <c r="X41" s="176">
        <v>12.7</v>
      </c>
      <c r="Y41" s="176">
        <v>14.2</v>
      </c>
      <c r="AA41" s="399">
        <v>2.326388888888889E-2</v>
      </c>
    </row>
    <row r="42" spans="1:27" ht="15" customHeight="1">
      <c r="B42" s="607"/>
      <c r="C42" s="607"/>
      <c r="D42" s="607"/>
      <c r="E42" s="607"/>
      <c r="F42" s="607"/>
      <c r="G42" s="607"/>
      <c r="H42" s="607"/>
      <c r="I42" s="607"/>
      <c r="J42" s="607"/>
      <c r="K42" s="607"/>
      <c r="L42" s="607"/>
      <c r="M42" s="607"/>
      <c r="N42" s="607"/>
    </row>
    <row r="43" spans="1:27" ht="15" customHeight="1">
      <c r="B43" s="604"/>
      <c r="C43" s="604"/>
      <c r="D43" s="604"/>
      <c r="E43" s="604"/>
      <c r="F43" s="604"/>
      <c r="G43" s="604"/>
      <c r="H43" s="604"/>
      <c r="I43" s="604"/>
      <c r="J43" s="604"/>
      <c r="K43" s="604"/>
      <c r="L43" s="604"/>
      <c r="M43" s="604"/>
      <c r="N43" s="604"/>
    </row>
    <row r="44" spans="1:27" ht="15" customHeight="1">
      <c r="P44" s="96"/>
    </row>
  </sheetData>
  <mergeCells count="2">
    <mergeCell ref="B42:N42"/>
    <mergeCell ref="B43:N43"/>
  </mergeCells>
  <pageMargins left="0.7" right="0.7" top="0.78740157499999996" bottom="0.78740157499999996" header="0.3" footer="0.3"/>
  <pageSetup paperSize="9" scale="65"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4D34-231C-41D0-B521-ACC9FD658DA4}">
  <dimension ref="A1:AC46"/>
  <sheetViews>
    <sheetView workbookViewId="0">
      <selection activeCell="L5" sqref="L5"/>
    </sheetView>
  </sheetViews>
  <sheetFormatPr baseColWidth="10" defaultRowHeight="15.75"/>
  <cols>
    <col min="1" max="1" width="12.625" style="130" customWidth="1"/>
    <col min="2" max="14" width="10.625" style="1" customWidth="1"/>
    <col min="17" max="29" width="10.625" customWidth="1"/>
  </cols>
  <sheetData>
    <row r="1" spans="1:29" s="95" customFormat="1" ht="20.25">
      <c r="A1" s="95" t="s">
        <v>1165</v>
      </c>
      <c r="E1" s="555"/>
      <c r="F1" s="555"/>
      <c r="G1" s="555"/>
      <c r="H1" s="555"/>
      <c r="I1" s="555"/>
      <c r="J1" s="555"/>
      <c r="K1" s="555"/>
      <c r="L1" s="555"/>
      <c r="M1" s="555"/>
      <c r="N1" s="555"/>
      <c r="P1" s="95" t="s">
        <v>1165</v>
      </c>
      <c r="V1" s="555"/>
      <c r="W1" s="555"/>
      <c r="X1" s="555"/>
      <c r="Y1" s="555"/>
      <c r="Z1" s="555"/>
      <c r="AA1" s="555"/>
      <c r="AB1" s="555"/>
    </row>
    <row r="2" spans="1:29" s="96" customFormat="1" ht="18.75">
      <c r="A2" s="553" t="s">
        <v>1154</v>
      </c>
      <c r="B2" s="553"/>
      <c r="C2" s="553"/>
      <c r="D2" s="553"/>
      <c r="E2" s="556"/>
      <c r="F2" s="556"/>
      <c r="G2" s="556"/>
      <c r="H2" s="556"/>
      <c r="I2" s="556"/>
      <c r="J2" s="379"/>
      <c r="K2" s="379"/>
      <c r="L2" s="379"/>
      <c r="M2" s="379"/>
      <c r="N2" s="379"/>
      <c r="P2" s="553" t="s">
        <v>1166</v>
      </c>
      <c r="Q2" s="553"/>
      <c r="R2" s="553"/>
      <c r="S2" s="553"/>
      <c r="T2" s="553"/>
      <c r="U2" s="553"/>
      <c r="V2" s="556"/>
      <c r="W2" s="556"/>
      <c r="X2" s="556"/>
      <c r="Y2" s="556"/>
      <c r="Z2" s="379"/>
      <c r="AA2" s="379"/>
      <c r="AB2" s="379"/>
    </row>
    <row r="3" spans="1:29" s="96" customFormat="1" ht="18.75">
      <c r="A3" s="553" t="s">
        <v>1149</v>
      </c>
      <c r="B3" s="553"/>
      <c r="C3" s="553"/>
      <c r="D3" s="553"/>
      <c r="E3" s="556"/>
      <c r="F3" s="556"/>
      <c r="G3" s="556"/>
      <c r="H3" s="556"/>
      <c r="I3" s="556"/>
      <c r="J3" s="379"/>
      <c r="K3" s="379"/>
      <c r="L3" s="379"/>
      <c r="M3" s="379"/>
      <c r="N3" s="379"/>
      <c r="V3" s="379"/>
      <c r="W3" s="379"/>
      <c r="X3" s="379"/>
      <c r="Y3" s="379"/>
      <c r="Z3" s="379"/>
      <c r="AA3" s="379"/>
      <c r="AB3" s="379"/>
    </row>
    <row r="4" spans="1:29" s="96" customFormat="1">
      <c r="E4" s="379"/>
      <c r="F4" s="379"/>
      <c r="G4" s="379"/>
      <c r="H4" s="379"/>
      <c r="I4" s="379"/>
      <c r="J4" s="379"/>
      <c r="K4" s="379"/>
      <c r="L4" s="379"/>
      <c r="M4" s="379"/>
      <c r="N4" s="379"/>
    </row>
    <row r="5" spans="1:29" s="375" customFormat="1" ht="20.25">
      <c r="A5" s="378" t="s">
        <v>1164</v>
      </c>
      <c r="B5" s="378"/>
      <c r="C5" s="378"/>
      <c r="D5" s="405"/>
      <c r="E5" s="380"/>
      <c r="F5" s="377"/>
      <c r="G5" s="377"/>
      <c r="H5" s="376"/>
      <c r="I5" s="376"/>
      <c r="J5" s="376"/>
      <c r="K5" s="376"/>
      <c r="L5" s="376"/>
      <c r="M5" s="376"/>
      <c r="N5" s="376"/>
    </row>
    <row r="7" spans="1:29" s="18" customFormat="1">
      <c r="A7" s="245" t="s">
        <v>1167</v>
      </c>
      <c r="B7" s="35"/>
      <c r="C7" s="35"/>
      <c r="D7" s="35"/>
      <c r="E7" s="35"/>
      <c r="F7" s="35"/>
      <c r="G7" s="35"/>
      <c r="H7" s="35"/>
      <c r="I7" s="35"/>
      <c r="J7" s="35"/>
      <c r="K7" s="35"/>
      <c r="L7" s="35"/>
      <c r="M7" s="35"/>
      <c r="N7" s="35"/>
      <c r="P7" s="18" t="s">
        <v>1168</v>
      </c>
    </row>
    <row r="9" spans="1:29" s="18" customFormat="1" ht="15" customHeight="1">
      <c r="A9" s="131" t="s">
        <v>35</v>
      </c>
      <c r="B9" s="132" t="s">
        <v>21</v>
      </c>
      <c r="C9" s="267" t="s">
        <v>70</v>
      </c>
      <c r="D9" s="267" t="s">
        <v>71</v>
      </c>
      <c r="E9" s="300" t="s">
        <v>36</v>
      </c>
      <c r="F9" s="267" t="s">
        <v>47</v>
      </c>
      <c r="G9" s="267" t="s">
        <v>48</v>
      </c>
      <c r="H9" s="267" t="s">
        <v>594</v>
      </c>
      <c r="I9" s="267" t="s">
        <v>5</v>
      </c>
      <c r="J9" s="267" t="s">
        <v>6</v>
      </c>
      <c r="K9" s="267" t="s">
        <v>84</v>
      </c>
      <c r="L9" s="267" t="s">
        <v>120</v>
      </c>
      <c r="M9" s="267" t="s">
        <v>121</v>
      </c>
      <c r="N9" s="267" t="s">
        <v>126</v>
      </c>
      <c r="P9" s="18" t="s">
        <v>35</v>
      </c>
      <c r="Q9" s="9" t="s">
        <v>21</v>
      </c>
      <c r="R9" s="9" t="s">
        <v>70</v>
      </c>
      <c r="S9" s="9" t="s">
        <v>71</v>
      </c>
      <c r="T9" s="9" t="s">
        <v>36</v>
      </c>
      <c r="U9" s="9" t="s">
        <v>47</v>
      </c>
      <c r="V9" s="9" t="s">
        <v>48</v>
      </c>
      <c r="W9" s="9" t="s">
        <v>55</v>
      </c>
      <c r="X9" s="9" t="s">
        <v>5</v>
      </c>
      <c r="Y9" s="9" t="s">
        <v>51</v>
      </c>
      <c r="Z9" s="9" t="s">
        <v>40</v>
      </c>
      <c r="AA9" s="9" t="s">
        <v>72</v>
      </c>
      <c r="AB9" s="9" t="s">
        <v>41</v>
      </c>
      <c r="AC9" s="9" t="s">
        <v>73</v>
      </c>
    </row>
    <row r="10" spans="1:29" ht="15" customHeight="1">
      <c r="A10" s="133"/>
      <c r="B10" s="134">
        <v>15</v>
      </c>
      <c r="C10" s="406">
        <v>12.1</v>
      </c>
      <c r="D10" s="383">
        <v>58</v>
      </c>
      <c r="E10" s="407"/>
      <c r="F10" s="384" t="s">
        <v>739</v>
      </c>
      <c r="G10" s="384" t="s">
        <v>751</v>
      </c>
      <c r="H10" s="383">
        <v>18</v>
      </c>
      <c r="I10" s="387">
        <v>5.68</v>
      </c>
      <c r="J10" s="387">
        <v>1.65</v>
      </c>
      <c r="K10" s="387">
        <v>10</v>
      </c>
      <c r="L10" s="387">
        <v>28</v>
      </c>
      <c r="M10" s="387">
        <v>36</v>
      </c>
      <c r="N10" s="406">
        <v>3150</v>
      </c>
      <c r="Q10" s="2">
        <v>15</v>
      </c>
      <c r="R10" s="2">
        <v>12.1</v>
      </c>
      <c r="S10" s="6">
        <v>6.7129629629629625E-4</v>
      </c>
      <c r="T10" s="6"/>
      <c r="U10" s="7">
        <v>0.12708333333333333</v>
      </c>
      <c r="V10" s="7">
        <v>0.47222222222222227</v>
      </c>
      <c r="W10" s="5">
        <v>18</v>
      </c>
      <c r="X10" s="3">
        <v>5.68</v>
      </c>
      <c r="Y10" s="3">
        <v>1.65</v>
      </c>
      <c r="Z10" s="3">
        <v>10</v>
      </c>
      <c r="AA10" s="3">
        <v>28</v>
      </c>
      <c r="AB10" s="3">
        <v>36</v>
      </c>
      <c r="AC10" s="2">
        <v>3150</v>
      </c>
    </row>
    <row r="11" spans="1:29" ht="15" customHeight="1">
      <c r="A11" s="133"/>
      <c r="B11" s="134">
        <v>14</v>
      </c>
      <c r="C11" s="406">
        <v>12.2</v>
      </c>
      <c r="D11" s="383">
        <v>58.9</v>
      </c>
      <c r="E11" s="407"/>
      <c r="F11" s="384" t="s">
        <v>740</v>
      </c>
      <c r="G11" s="384" t="s">
        <v>752</v>
      </c>
      <c r="H11" s="383">
        <v>18.2</v>
      </c>
      <c r="I11" s="387">
        <v>5.59</v>
      </c>
      <c r="J11" s="387">
        <v>1.63</v>
      </c>
      <c r="K11" s="387">
        <v>9.75</v>
      </c>
      <c r="L11" s="387">
        <v>27.41</v>
      </c>
      <c r="M11" s="387">
        <v>35</v>
      </c>
      <c r="N11" s="406">
        <v>3100</v>
      </c>
      <c r="Q11" s="2">
        <v>14</v>
      </c>
      <c r="R11" s="2">
        <v>12.2</v>
      </c>
      <c r="S11" s="6">
        <v>6.8171296296296296E-4</v>
      </c>
      <c r="T11" s="6"/>
      <c r="U11" s="7">
        <v>0.12916666666666668</v>
      </c>
      <c r="V11" s="7">
        <v>0.48194444444444445</v>
      </c>
      <c r="W11" s="5">
        <v>18.2</v>
      </c>
      <c r="X11" s="3">
        <v>5.59</v>
      </c>
      <c r="Y11" s="3">
        <v>1.63</v>
      </c>
      <c r="Z11" s="3">
        <v>9.75</v>
      </c>
      <c r="AA11" s="3">
        <v>27.41</v>
      </c>
      <c r="AB11" s="3">
        <v>35</v>
      </c>
      <c r="AC11" s="2">
        <v>3100</v>
      </c>
    </row>
    <row r="12" spans="1:29" ht="15" customHeight="1">
      <c r="A12" s="133"/>
      <c r="B12" s="134">
        <v>13</v>
      </c>
      <c r="C12" s="406">
        <v>12.3</v>
      </c>
      <c r="D12" s="383">
        <v>59.8</v>
      </c>
      <c r="E12" s="407"/>
      <c r="F12" s="384" t="s">
        <v>699</v>
      </c>
      <c r="G12" s="384" t="s">
        <v>753</v>
      </c>
      <c r="H12" s="383">
        <v>18.399999999999999</v>
      </c>
      <c r="I12" s="387">
        <v>5.5</v>
      </c>
      <c r="J12" s="387">
        <v>1.61</v>
      </c>
      <c r="K12" s="387">
        <v>9.5</v>
      </c>
      <c r="L12" s="387">
        <v>26.77</v>
      </c>
      <c r="M12" s="387">
        <v>33.93</v>
      </c>
      <c r="N12" s="406">
        <v>3050</v>
      </c>
      <c r="Q12" s="2">
        <v>13</v>
      </c>
      <c r="R12" s="2">
        <v>12.3</v>
      </c>
      <c r="S12" s="6">
        <v>6.9212962962962967E-4</v>
      </c>
      <c r="T12" s="6"/>
      <c r="U12" s="7">
        <v>0.13194444444444445</v>
      </c>
      <c r="V12" s="7">
        <v>0.4916666666666667</v>
      </c>
      <c r="W12" s="5">
        <v>18.399999999999999</v>
      </c>
      <c r="X12" s="3">
        <v>5.5</v>
      </c>
      <c r="Y12" s="3">
        <v>1.61</v>
      </c>
      <c r="Z12" s="3">
        <v>9.5</v>
      </c>
      <c r="AA12" s="3">
        <v>26.77</v>
      </c>
      <c r="AB12" s="3">
        <v>33.93</v>
      </c>
      <c r="AC12" s="2">
        <v>3050</v>
      </c>
    </row>
    <row r="13" spans="1:29" ht="15" customHeight="1">
      <c r="A13" s="133"/>
      <c r="B13" s="134">
        <v>12</v>
      </c>
      <c r="C13" s="406">
        <v>12.4</v>
      </c>
      <c r="D13" s="384" t="s">
        <v>729</v>
      </c>
      <c r="E13" s="407"/>
      <c r="F13" s="384" t="s">
        <v>741</v>
      </c>
      <c r="G13" s="384" t="s">
        <v>754</v>
      </c>
      <c r="H13" s="383">
        <v>18.600000000000001</v>
      </c>
      <c r="I13" s="387">
        <v>5.4</v>
      </c>
      <c r="J13" s="387">
        <v>1.58</v>
      </c>
      <c r="K13" s="387">
        <v>9.25</v>
      </c>
      <c r="L13" s="387">
        <v>26.09</v>
      </c>
      <c r="M13" s="387">
        <v>32.799999999999997</v>
      </c>
      <c r="N13" s="406">
        <v>3000</v>
      </c>
      <c r="Q13" s="2">
        <v>12</v>
      </c>
      <c r="R13" s="2">
        <v>12.4</v>
      </c>
      <c r="S13" s="6">
        <v>7.0486111111111107E-4</v>
      </c>
      <c r="T13" s="6"/>
      <c r="U13" s="7">
        <v>0.13472222222222222</v>
      </c>
      <c r="V13" s="7">
        <v>0.50208333333333333</v>
      </c>
      <c r="W13" s="5">
        <v>18.600000000000001</v>
      </c>
      <c r="X13" s="3">
        <v>5.4</v>
      </c>
      <c r="Y13" s="3">
        <v>1.58</v>
      </c>
      <c r="Z13" s="3">
        <v>9.25</v>
      </c>
      <c r="AA13" s="3">
        <v>26.09</v>
      </c>
      <c r="AB13" s="3">
        <v>32.799999999999997</v>
      </c>
      <c r="AC13" s="2">
        <v>3000</v>
      </c>
    </row>
    <row r="14" spans="1:29" ht="15" customHeight="1">
      <c r="A14" s="133"/>
      <c r="B14" s="132">
        <v>11</v>
      </c>
      <c r="C14" s="267">
        <v>12.5</v>
      </c>
      <c r="D14" s="381" t="s">
        <v>512</v>
      </c>
      <c r="E14" s="301"/>
      <c r="F14" s="381" t="s">
        <v>742</v>
      </c>
      <c r="G14" s="381" t="s">
        <v>648</v>
      </c>
      <c r="H14" s="388">
        <v>18.899999999999999</v>
      </c>
      <c r="I14" s="390">
        <v>5.3</v>
      </c>
      <c r="J14" s="390">
        <v>1.55</v>
      </c>
      <c r="K14" s="390">
        <v>9</v>
      </c>
      <c r="L14" s="390">
        <v>25.35</v>
      </c>
      <c r="M14" s="390">
        <v>31.6</v>
      </c>
      <c r="N14" s="267">
        <v>2950</v>
      </c>
      <c r="Q14" s="2">
        <v>11</v>
      </c>
      <c r="R14" s="2">
        <v>12.5</v>
      </c>
      <c r="S14" s="6">
        <v>7.175925925925927E-4</v>
      </c>
      <c r="T14" s="6"/>
      <c r="U14" s="7">
        <v>0.13749999999999998</v>
      </c>
      <c r="V14" s="7">
        <v>0.51388888888888895</v>
      </c>
      <c r="W14" s="5">
        <v>18.899999999999999</v>
      </c>
      <c r="X14" s="3">
        <v>5.3</v>
      </c>
      <c r="Y14" s="3">
        <v>1.55</v>
      </c>
      <c r="Z14" s="3">
        <v>9</v>
      </c>
      <c r="AA14" s="3">
        <v>25.35</v>
      </c>
      <c r="AB14" s="3">
        <v>31.6</v>
      </c>
      <c r="AC14" s="2">
        <v>2950</v>
      </c>
    </row>
    <row r="15" spans="1:29" ht="15" customHeight="1">
      <c r="A15" s="133"/>
      <c r="B15" s="134">
        <v>10</v>
      </c>
      <c r="C15" s="406">
        <v>12.6</v>
      </c>
      <c r="D15" s="384" t="s">
        <v>730</v>
      </c>
      <c r="E15" s="407"/>
      <c r="F15" s="384" t="s">
        <v>743</v>
      </c>
      <c r="G15" s="384" t="s">
        <v>755</v>
      </c>
      <c r="H15" s="383">
        <v>19.3</v>
      </c>
      <c r="I15" s="387">
        <v>5.2</v>
      </c>
      <c r="J15" s="387">
        <v>1.52</v>
      </c>
      <c r="K15" s="387">
        <v>8.75</v>
      </c>
      <c r="L15" s="387">
        <v>24.56</v>
      </c>
      <c r="M15" s="387">
        <v>30.32</v>
      </c>
      <c r="N15" s="406">
        <v>2875</v>
      </c>
      <c r="Q15" s="2">
        <v>10</v>
      </c>
      <c r="R15" s="2">
        <v>12.6</v>
      </c>
      <c r="S15" s="6">
        <v>7.3148148148148139E-4</v>
      </c>
      <c r="T15" s="6"/>
      <c r="U15" s="7">
        <v>0.14027777777777778</v>
      </c>
      <c r="V15" s="7">
        <v>0.52569444444444446</v>
      </c>
      <c r="W15" s="5">
        <v>19.3</v>
      </c>
      <c r="X15" s="3">
        <v>5.2</v>
      </c>
      <c r="Y15" s="3">
        <v>1.52</v>
      </c>
      <c r="Z15" s="3">
        <v>8.75</v>
      </c>
      <c r="AA15" s="3">
        <v>24.56</v>
      </c>
      <c r="AB15" s="3">
        <v>30.32</v>
      </c>
      <c r="AC15" s="2">
        <v>2875</v>
      </c>
    </row>
    <row r="16" spans="1:29" ht="15" customHeight="1">
      <c r="A16" s="133"/>
      <c r="B16" s="134">
        <v>9</v>
      </c>
      <c r="C16" s="406">
        <v>12.7</v>
      </c>
      <c r="D16" s="384" t="s">
        <v>731</v>
      </c>
      <c r="E16" s="407"/>
      <c r="F16" s="384" t="s">
        <v>744</v>
      </c>
      <c r="G16" s="384" t="s">
        <v>756</v>
      </c>
      <c r="H16" s="383">
        <v>19.8</v>
      </c>
      <c r="I16" s="387">
        <v>5.09</v>
      </c>
      <c r="J16" s="387">
        <v>1.49</v>
      </c>
      <c r="K16" s="387">
        <v>8.5</v>
      </c>
      <c r="L16" s="387">
        <v>23.69</v>
      </c>
      <c r="M16" s="387">
        <v>28.96</v>
      </c>
      <c r="N16" s="406">
        <v>2800</v>
      </c>
      <c r="Q16" s="2">
        <v>9</v>
      </c>
      <c r="R16" s="2">
        <v>12.7</v>
      </c>
      <c r="S16" s="6">
        <v>7.4652777777777781E-4</v>
      </c>
      <c r="T16" s="6"/>
      <c r="U16" s="7">
        <v>0.14305555555555557</v>
      </c>
      <c r="V16" s="7">
        <v>0.53819444444444442</v>
      </c>
      <c r="W16" s="5">
        <v>19.8</v>
      </c>
      <c r="X16" s="3">
        <v>5.09</v>
      </c>
      <c r="Y16" s="3">
        <v>1.49</v>
      </c>
      <c r="Z16" s="3">
        <v>8.5</v>
      </c>
      <c r="AA16" s="3">
        <v>23.69</v>
      </c>
      <c r="AB16" s="3">
        <v>28.96</v>
      </c>
      <c r="AC16" s="2">
        <v>2800</v>
      </c>
    </row>
    <row r="17" spans="1:29" ht="15" customHeight="1">
      <c r="A17" s="133"/>
      <c r="B17" s="134">
        <v>8</v>
      </c>
      <c r="C17" s="406">
        <v>12.9</v>
      </c>
      <c r="D17" s="384" t="s">
        <v>732</v>
      </c>
      <c r="E17" s="407"/>
      <c r="F17" s="384" t="s">
        <v>745</v>
      </c>
      <c r="G17" s="384" t="s">
        <v>757</v>
      </c>
      <c r="H17" s="383">
        <v>20.399999999999999</v>
      </c>
      <c r="I17" s="387">
        <v>4.97</v>
      </c>
      <c r="J17" s="387">
        <v>1.46</v>
      </c>
      <c r="K17" s="387">
        <v>8.1999999999999993</v>
      </c>
      <c r="L17" s="387">
        <v>22.75</v>
      </c>
      <c r="M17" s="387">
        <v>27.5</v>
      </c>
      <c r="N17" s="406">
        <v>2725</v>
      </c>
      <c r="Q17" s="2">
        <v>8</v>
      </c>
      <c r="R17" s="2">
        <v>12.9</v>
      </c>
      <c r="S17" s="6">
        <v>7.6388888888888893E-4</v>
      </c>
      <c r="T17" s="6"/>
      <c r="U17" s="7">
        <v>0.14652777777777778</v>
      </c>
      <c r="V17" s="7">
        <v>0.55208333333333337</v>
      </c>
      <c r="W17" s="5">
        <v>20.399999999999999</v>
      </c>
      <c r="X17" s="3">
        <v>4.97</v>
      </c>
      <c r="Y17" s="3">
        <v>1.46</v>
      </c>
      <c r="Z17" s="3">
        <v>8.1999999999999993</v>
      </c>
      <c r="AA17" s="3">
        <v>22.75</v>
      </c>
      <c r="AB17" s="3">
        <v>27.5</v>
      </c>
      <c r="AC17" s="2">
        <v>2725</v>
      </c>
    </row>
    <row r="18" spans="1:29" ht="15" customHeight="1">
      <c r="A18" s="133"/>
      <c r="B18" s="134">
        <v>7</v>
      </c>
      <c r="C18" s="406">
        <v>13.1</v>
      </c>
      <c r="D18" s="384" t="s">
        <v>733</v>
      </c>
      <c r="E18" s="407"/>
      <c r="F18" s="384" t="s">
        <v>746</v>
      </c>
      <c r="G18" s="384" t="s">
        <v>758</v>
      </c>
      <c r="H18" s="383">
        <v>21.1</v>
      </c>
      <c r="I18" s="387">
        <v>4.8499999999999996</v>
      </c>
      <c r="J18" s="387">
        <v>1.43</v>
      </c>
      <c r="K18" s="387">
        <v>7.9</v>
      </c>
      <c r="L18" s="387">
        <v>21.72</v>
      </c>
      <c r="M18" s="387">
        <v>25.93</v>
      </c>
      <c r="N18" s="406">
        <v>2625</v>
      </c>
      <c r="Q18" s="2">
        <v>7</v>
      </c>
      <c r="R18" s="2">
        <v>13.1</v>
      </c>
      <c r="S18" s="6">
        <v>7.8240740740740744E-4</v>
      </c>
      <c r="T18" s="6"/>
      <c r="U18" s="7">
        <v>0.15</v>
      </c>
      <c r="V18" s="7">
        <v>0.56666666666666665</v>
      </c>
      <c r="W18" s="5">
        <v>21.1</v>
      </c>
      <c r="X18" s="3">
        <v>4.8499999999999996</v>
      </c>
      <c r="Y18" s="3">
        <v>1.43</v>
      </c>
      <c r="Z18" s="3">
        <v>7.9</v>
      </c>
      <c r="AA18" s="3">
        <v>21.72</v>
      </c>
      <c r="AB18" s="3">
        <v>25.93</v>
      </c>
      <c r="AC18" s="2">
        <v>2625</v>
      </c>
    </row>
    <row r="19" spans="1:29" ht="15" customHeight="1">
      <c r="A19" s="133"/>
      <c r="B19" s="134">
        <v>6</v>
      </c>
      <c r="C19" s="406">
        <v>13.3</v>
      </c>
      <c r="D19" s="384" t="s">
        <v>734</v>
      </c>
      <c r="E19" s="407"/>
      <c r="F19" s="384" t="s">
        <v>747</v>
      </c>
      <c r="G19" s="384" t="s">
        <v>759</v>
      </c>
      <c r="H19" s="383">
        <v>21.8</v>
      </c>
      <c r="I19" s="387">
        <v>4.72</v>
      </c>
      <c r="J19" s="387">
        <v>1.39</v>
      </c>
      <c r="K19" s="387">
        <v>7.55</v>
      </c>
      <c r="L19" s="387">
        <v>20.59</v>
      </c>
      <c r="M19" s="387">
        <v>24.25</v>
      </c>
      <c r="N19" s="406">
        <v>2525</v>
      </c>
      <c r="Q19" s="2">
        <v>6</v>
      </c>
      <c r="R19" s="2">
        <v>13.3</v>
      </c>
      <c r="S19" s="6">
        <v>8.0324074074074076E-4</v>
      </c>
      <c r="T19" s="6"/>
      <c r="U19" s="7">
        <v>0.15347222222222223</v>
      </c>
      <c r="V19" s="7">
        <v>0.58194444444444449</v>
      </c>
      <c r="W19" s="5">
        <v>21.8</v>
      </c>
      <c r="X19" s="3">
        <v>4.72</v>
      </c>
      <c r="Y19" s="3">
        <v>1.39</v>
      </c>
      <c r="Z19" s="3">
        <v>7.55</v>
      </c>
      <c r="AA19" s="3">
        <v>20.59</v>
      </c>
      <c r="AB19" s="3">
        <v>24.25</v>
      </c>
      <c r="AC19" s="2">
        <v>2525</v>
      </c>
    </row>
    <row r="20" spans="1:29" ht="15" customHeight="1">
      <c r="A20" s="133"/>
      <c r="B20" s="132">
        <v>5</v>
      </c>
      <c r="C20" s="267">
        <v>13.5</v>
      </c>
      <c r="D20" s="381" t="s">
        <v>630</v>
      </c>
      <c r="E20" s="301"/>
      <c r="F20" s="381" t="s">
        <v>748</v>
      </c>
      <c r="G20" s="381" t="s">
        <v>654</v>
      </c>
      <c r="H20" s="388">
        <v>22.6</v>
      </c>
      <c r="I20" s="390">
        <v>4.59</v>
      </c>
      <c r="J20" s="390">
        <v>1.35</v>
      </c>
      <c r="K20" s="390">
        <v>7.2</v>
      </c>
      <c r="L20" s="390">
        <v>19.34</v>
      </c>
      <c r="M20" s="390">
        <v>22.44</v>
      </c>
      <c r="N20" s="267">
        <v>2400</v>
      </c>
      <c r="Q20" s="2">
        <v>5</v>
      </c>
      <c r="R20" s="2">
        <v>13.5</v>
      </c>
      <c r="S20" s="6">
        <v>8.2523148148148158E-4</v>
      </c>
      <c r="T20" s="6"/>
      <c r="U20" s="7">
        <v>0.15763888888888888</v>
      </c>
      <c r="V20" s="7">
        <v>0.59930555555555554</v>
      </c>
      <c r="W20" s="5">
        <v>22.6</v>
      </c>
      <c r="X20" s="3">
        <v>4.59</v>
      </c>
      <c r="Y20" s="3">
        <v>1.35</v>
      </c>
      <c r="Z20" s="3">
        <v>7.2</v>
      </c>
      <c r="AA20" s="3">
        <v>19.34</v>
      </c>
      <c r="AB20" s="3">
        <v>22.44</v>
      </c>
      <c r="AC20" s="2">
        <v>2400</v>
      </c>
    </row>
    <row r="21" spans="1:29" ht="15" customHeight="1">
      <c r="A21" s="133"/>
      <c r="B21" s="134">
        <v>4</v>
      </c>
      <c r="C21" s="406">
        <v>13.7</v>
      </c>
      <c r="D21" s="384" t="s">
        <v>735</v>
      </c>
      <c r="E21" s="407"/>
      <c r="F21" s="384" t="s">
        <v>749</v>
      </c>
      <c r="G21" s="384" t="s">
        <v>760</v>
      </c>
      <c r="H21" s="383">
        <v>23.4</v>
      </c>
      <c r="I21" s="387">
        <v>4.4400000000000004</v>
      </c>
      <c r="J21" s="387">
        <v>1.31</v>
      </c>
      <c r="K21" s="387">
        <v>6.9</v>
      </c>
      <c r="L21" s="387">
        <v>17.96</v>
      </c>
      <c r="M21" s="387">
        <v>20.47</v>
      </c>
      <c r="N21" s="406">
        <v>2275</v>
      </c>
      <c r="Q21" s="2">
        <v>4</v>
      </c>
      <c r="R21" s="2">
        <v>13.7</v>
      </c>
      <c r="S21" s="6">
        <v>8.5069444444444461E-4</v>
      </c>
      <c r="T21" s="6"/>
      <c r="U21" s="7">
        <v>0.16180555555555556</v>
      </c>
      <c r="V21" s="7">
        <v>0.62430555555555556</v>
      </c>
      <c r="W21" s="5">
        <v>23.4</v>
      </c>
      <c r="X21" s="3">
        <v>4.4400000000000004</v>
      </c>
      <c r="Y21" s="3">
        <v>1.31</v>
      </c>
      <c r="Z21" s="3">
        <v>6.9</v>
      </c>
      <c r="AA21" s="3">
        <v>17.96</v>
      </c>
      <c r="AB21" s="3">
        <v>20.47</v>
      </c>
      <c r="AC21" s="2">
        <v>2275</v>
      </c>
    </row>
    <row r="22" spans="1:29" ht="15" customHeight="1">
      <c r="A22" s="133"/>
      <c r="B22" s="134">
        <v>3</v>
      </c>
      <c r="C22" s="406">
        <v>13.9</v>
      </c>
      <c r="D22" s="384" t="s">
        <v>736</v>
      </c>
      <c r="E22" s="407"/>
      <c r="F22" s="384" t="s">
        <v>750</v>
      </c>
      <c r="G22" s="384" t="s">
        <v>761</v>
      </c>
      <c r="H22" s="383">
        <v>24.2</v>
      </c>
      <c r="I22" s="387">
        <v>4.3099999999999996</v>
      </c>
      <c r="J22" s="387">
        <v>1.26</v>
      </c>
      <c r="K22" s="387">
        <v>6.5</v>
      </c>
      <c r="L22" s="387">
        <v>16.420000000000002</v>
      </c>
      <c r="M22" s="387">
        <v>18.350000000000001</v>
      </c>
      <c r="N22" s="406">
        <v>2150</v>
      </c>
      <c r="Q22" s="2">
        <v>3</v>
      </c>
      <c r="R22" s="2">
        <v>13.9</v>
      </c>
      <c r="S22" s="6">
        <v>8.7962962962962962E-4</v>
      </c>
      <c r="T22" s="6"/>
      <c r="U22" s="7">
        <v>0.16666666666666666</v>
      </c>
      <c r="V22" s="7">
        <v>0.63680555555555551</v>
      </c>
      <c r="W22" s="5">
        <v>25</v>
      </c>
      <c r="X22" s="3">
        <v>4.3099999999999996</v>
      </c>
      <c r="Y22" s="3">
        <v>1.26</v>
      </c>
      <c r="Z22" s="3">
        <v>6.5</v>
      </c>
      <c r="AA22" s="3">
        <v>16.420000000000002</v>
      </c>
      <c r="AB22" s="3">
        <v>18.350000000000001</v>
      </c>
      <c r="AC22" s="2">
        <v>2150</v>
      </c>
    </row>
    <row r="23" spans="1:29" ht="15" customHeight="1">
      <c r="A23" s="133"/>
      <c r="B23" s="134">
        <v>2</v>
      </c>
      <c r="C23" s="406">
        <v>14.1</v>
      </c>
      <c r="D23" s="384" t="s">
        <v>737</v>
      </c>
      <c r="E23" s="407"/>
      <c r="F23" s="384" t="s">
        <v>981</v>
      </c>
      <c r="G23" s="384" t="s">
        <v>762</v>
      </c>
      <c r="H23" s="383">
        <v>25</v>
      </c>
      <c r="I23" s="387">
        <v>4.1900000000000004</v>
      </c>
      <c r="J23" s="387">
        <v>1.21</v>
      </c>
      <c r="K23" s="387">
        <v>6.1</v>
      </c>
      <c r="L23" s="387">
        <v>14.7</v>
      </c>
      <c r="M23" s="387">
        <v>16.03</v>
      </c>
      <c r="N23" s="406">
        <v>2000</v>
      </c>
      <c r="Q23" s="2">
        <v>2</v>
      </c>
      <c r="R23" s="2">
        <v>14.1</v>
      </c>
      <c r="S23" s="6">
        <v>9.1203703703703716E-4</v>
      </c>
      <c r="T23" s="6"/>
      <c r="U23" s="7">
        <v>0.17152777777777775</v>
      </c>
      <c r="V23" s="7">
        <v>0.65763888888888888</v>
      </c>
      <c r="W23" s="5">
        <v>24.2</v>
      </c>
      <c r="X23" s="3">
        <v>4.1900000000000004</v>
      </c>
      <c r="Y23" s="3">
        <v>1.21</v>
      </c>
      <c r="Z23" s="3">
        <v>6.1</v>
      </c>
      <c r="AA23" s="3">
        <v>14.7</v>
      </c>
      <c r="AB23" s="3">
        <v>16.03</v>
      </c>
      <c r="AC23" s="2">
        <v>2000</v>
      </c>
    </row>
    <row r="24" spans="1:29" ht="15" customHeight="1">
      <c r="A24" s="133"/>
      <c r="B24" s="134">
        <v>1</v>
      </c>
      <c r="C24" s="406">
        <v>14.3</v>
      </c>
      <c r="D24" s="384" t="s">
        <v>738</v>
      </c>
      <c r="E24" s="407"/>
      <c r="F24" s="384" t="s">
        <v>982</v>
      </c>
      <c r="G24" s="384" t="s">
        <v>763</v>
      </c>
      <c r="H24" s="383">
        <v>25.8</v>
      </c>
      <c r="I24" s="387">
        <v>4.08</v>
      </c>
      <c r="J24" s="387">
        <v>1.1599999999999999</v>
      </c>
      <c r="K24" s="387">
        <v>5.7</v>
      </c>
      <c r="L24" s="387">
        <v>12.75</v>
      </c>
      <c r="M24" s="387">
        <v>13.5</v>
      </c>
      <c r="N24" s="406">
        <v>1850</v>
      </c>
      <c r="Q24" s="2">
        <v>1</v>
      </c>
      <c r="R24" s="2">
        <v>14.3</v>
      </c>
      <c r="S24" s="6">
        <v>9.4907407407407408E-4</v>
      </c>
      <c r="T24" s="6"/>
      <c r="U24" s="7">
        <v>0.17708333333333334</v>
      </c>
      <c r="V24" s="7">
        <v>0.68055555555555547</v>
      </c>
      <c r="W24" s="5">
        <v>25.8</v>
      </c>
      <c r="X24" s="3">
        <v>4.08</v>
      </c>
      <c r="Y24" s="3">
        <v>1.1599999999999999</v>
      </c>
      <c r="Z24" s="3">
        <v>5.7</v>
      </c>
      <c r="AA24" s="3">
        <v>12.75</v>
      </c>
      <c r="AB24" s="3">
        <v>13.5</v>
      </c>
      <c r="AC24" s="2">
        <v>1850</v>
      </c>
    </row>
    <row r="25" spans="1:29" ht="15" customHeight="1">
      <c r="A25" s="133"/>
      <c r="B25" s="129"/>
      <c r="C25" s="129"/>
      <c r="D25" s="215"/>
      <c r="E25" s="215"/>
      <c r="F25" s="215"/>
      <c r="G25" s="215"/>
      <c r="H25" s="129"/>
      <c r="I25" s="129"/>
      <c r="J25" s="129"/>
      <c r="K25" s="129"/>
      <c r="L25" s="129"/>
      <c r="M25" s="129"/>
      <c r="N25" s="129"/>
      <c r="Q25" s="1"/>
      <c r="R25" s="1"/>
      <c r="S25" s="1"/>
      <c r="T25" s="1"/>
      <c r="U25" s="1"/>
      <c r="V25" s="1"/>
      <c r="W25" s="1"/>
      <c r="X25" s="1"/>
      <c r="Y25" s="1"/>
      <c r="Z25" s="1"/>
      <c r="AA25" s="1"/>
      <c r="AB25" s="1"/>
      <c r="AC25" s="1"/>
    </row>
    <row r="26" spans="1:29" s="18" customFormat="1" ht="15" customHeight="1">
      <c r="A26" s="131" t="s">
        <v>37</v>
      </c>
      <c r="B26" s="132" t="s">
        <v>21</v>
      </c>
      <c r="C26" s="267" t="s">
        <v>70</v>
      </c>
      <c r="D26" s="381" t="s">
        <v>71</v>
      </c>
      <c r="E26" s="381" t="s">
        <v>36</v>
      </c>
      <c r="F26" s="381" t="s">
        <v>75</v>
      </c>
      <c r="G26" s="381" t="s">
        <v>48</v>
      </c>
      <c r="H26" s="267" t="s">
        <v>595</v>
      </c>
      <c r="I26" s="267" t="s">
        <v>5</v>
      </c>
      <c r="J26" s="267" t="s">
        <v>6</v>
      </c>
      <c r="K26" s="267" t="s">
        <v>123</v>
      </c>
      <c r="L26" s="267" t="s">
        <v>124</v>
      </c>
      <c r="M26" s="267" t="s">
        <v>125</v>
      </c>
      <c r="N26" s="267" t="s">
        <v>126</v>
      </c>
      <c r="P26" s="18" t="s">
        <v>37</v>
      </c>
      <c r="Q26" s="9" t="s">
        <v>21</v>
      </c>
      <c r="R26" s="9" t="s">
        <v>70</v>
      </c>
      <c r="S26" s="9" t="s">
        <v>71</v>
      </c>
      <c r="T26" s="9" t="s">
        <v>36</v>
      </c>
      <c r="U26" s="9" t="s">
        <v>75</v>
      </c>
      <c r="V26" s="9" t="s">
        <v>48</v>
      </c>
      <c r="W26" s="9" t="s">
        <v>56</v>
      </c>
      <c r="X26" s="9" t="s">
        <v>5</v>
      </c>
      <c r="Y26" s="9" t="s">
        <v>51</v>
      </c>
      <c r="Z26" s="9" t="s">
        <v>44</v>
      </c>
      <c r="AA26" s="9" t="s">
        <v>76</v>
      </c>
      <c r="AB26" s="9" t="s">
        <v>46</v>
      </c>
      <c r="AC26" s="9" t="s">
        <v>73</v>
      </c>
    </row>
    <row r="27" spans="1:29" ht="15" customHeight="1">
      <c r="A27" s="133"/>
      <c r="B27" s="134">
        <v>15</v>
      </c>
      <c r="C27" s="383">
        <v>13.6</v>
      </c>
      <c r="D27" s="384" t="s">
        <v>764</v>
      </c>
      <c r="E27" s="384" t="s">
        <v>774</v>
      </c>
      <c r="F27" s="384" t="s">
        <v>786</v>
      </c>
      <c r="G27" s="384" t="s">
        <v>800</v>
      </c>
      <c r="H27" s="383">
        <v>18.3</v>
      </c>
      <c r="I27" s="387">
        <v>4.4000000000000004</v>
      </c>
      <c r="J27" s="387">
        <v>1.4</v>
      </c>
      <c r="K27" s="387">
        <v>8.64</v>
      </c>
      <c r="L27" s="387">
        <v>23.4</v>
      </c>
      <c r="M27" s="387">
        <v>25</v>
      </c>
      <c r="N27" s="406">
        <v>2700</v>
      </c>
      <c r="Q27" s="2">
        <v>15</v>
      </c>
      <c r="R27" s="5">
        <v>13.6</v>
      </c>
      <c r="S27" s="6">
        <v>7.5694444444444453E-4</v>
      </c>
      <c r="T27" s="7">
        <v>0.12430555555555556</v>
      </c>
      <c r="U27" s="7">
        <v>0.3888888888888889</v>
      </c>
      <c r="V27" s="7">
        <v>0.625</v>
      </c>
      <c r="W27" s="5">
        <v>18.3</v>
      </c>
      <c r="X27" s="3">
        <v>4.4000000000000004</v>
      </c>
      <c r="Y27" s="3">
        <v>1.4</v>
      </c>
      <c r="Z27" s="3">
        <v>8.64</v>
      </c>
      <c r="AA27" s="3">
        <v>23.4</v>
      </c>
      <c r="AB27" s="3">
        <v>25</v>
      </c>
      <c r="AC27" s="2">
        <v>2700</v>
      </c>
    </row>
    <row r="28" spans="1:29" ht="15" customHeight="1">
      <c r="A28" s="133"/>
      <c r="B28" s="134">
        <v>14</v>
      </c>
      <c r="C28" s="383">
        <v>13.7</v>
      </c>
      <c r="D28" s="384" t="s">
        <v>765</v>
      </c>
      <c r="E28" s="384" t="s">
        <v>739</v>
      </c>
      <c r="F28" s="384" t="s">
        <v>787</v>
      </c>
      <c r="G28" s="384" t="s">
        <v>801</v>
      </c>
      <c r="H28" s="383">
        <v>18.600000000000001</v>
      </c>
      <c r="I28" s="387">
        <v>4.33</v>
      </c>
      <c r="J28" s="387">
        <v>1.38</v>
      </c>
      <c r="K28" s="387">
        <v>8.49</v>
      </c>
      <c r="L28" s="387">
        <v>22.82</v>
      </c>
      <c r="M28" s="387">
        <v>24.44</v>
      </c>
      <c r="N28" s="406">
        <v>2650</v>
      </c>
      <c r="Q28" s="2">
        <v>14</v>
      </c>
      <c r="R28" s="5">
        <v>13.7</v>
      </c>
      <c r="S28" s="6">
        <v>7.6736111111111113E-4</v>
      </c>
      <c r="T28" s="7">
        <v>0.12708333333333333</v>
      </c>
      <c r="U28" s="7">
        <v>0.39930555555555558</v>
      </c>
      <c r="V28" s="7">
        <v>0.64027777777777783</v>
      </c>
      <c r="W28" s="5">
        <v>18.600000000000001</v>
      </c>
      <c r="X28" s="3">
        <v>4.33</v>
      </c>
      <c r="Y28" s="3">
        <v>1.38</v>
      </c>
      <c r="Z28" s="3">
        <v>8.49</v>
      </c>
      <c r="AA28" s="3">
        <v>22.82</v>
      </c>
      <c r="AB28" s="3">
        <v>24.44</v>
      </c>
      <c r="AC28" s="2">
        <v>2650</v>
      </c>
    </row>
    <row r="29" spans="1:29" ht="15" customHeight="1">
      <c r="A29" s="133"/>
      <c r="B29" s="134">
        <v>13</v>
      </c>
      <c r="C29" s="383">
        <v>13.8</v>
      </c>
      <c r="D29" s="384" t="s">
        <v>523</v>
      </c>
      <c r="E29" s="384" t="s">
        <v>775</v>
      </c>
      <c r="F29" s="384" t="s">
        <v>788</v>
      </c>
      <c r="G29" s="384" t="s">
        <v>802</v>
      </c>
      <c r="H29" s="383">
        <v>19</v>
      </c>
      <c r="I29" s="387">
        <v>4.26</v>
      </c>
      <c r="J29" s="387">
        <v>1.36</v>
      </c>
      <c r="K29" s="387">
        <v>8.34</v>
      </c>
      <c r="L29" s="387">
        <v>22.11</v>
      </c>
      <c r="M29" s="387">
        <v>23.83</v>
      </c>
      <c r="N29" s="406">
        <v>2600</v>
      </c>
      <c r="Q29" s="2">
        <v>13</v>
      </c>
      <c r="R29" s="5">
        <v>13.8</v>
      </c>
      <c r="S29" s="6">
        <v>7.8009259259259253E-4</v>
      </c>
      <c r="T29" s="7">
        <v>0.13055555555555556</v>
      </c>
      <c r="U29" s="7">
        <v>0.41041666666666665</v>
      </c>
      <c r="V29" s="7">
        <v>0.65694444444444444</v>
      </c>
      <c r="W29" s="5">
        <v>19</v>
      </c>
      <c r="X29" s="3">
        <v>4.26</v>
      </c>
      <c r="Y29" s="3">
        <v>1.36</v>
      </c>
      <c r="Z29" s="3">
        <v>8.34</v>
      </c>
      <c r="AA29" s="3">
        <v>22.11</v>
      </c>
      <c r="AB29" s="3">
        <v>23.83</v>
      </c>
      <c r="AC29" s="2">
        <v>2600</v>
      </c>
    </row>
    <row r="30" spans="1:29" ht="15" customHeight="1">
      <c r="A30" s="133"/>
      <c r="B30" s="134">
        <v>12</v>
      </c>
      <c r="C30" s="383">
        <v>14</v>
      </c>
      <c r="D30" s="384" t="s">
        <v>710</v>
      </c>
      <c r="E30" s="384" t="s">
        <v>776</v>
      </c>
      <c r="F30" s="384" t="s">
        <v>789</v>
      </c>
      <c r="G30" s="384" t="s">
        <v>803</v>
      </c>
      <c r="H30" s="383">
        <v>19.399999999999999</v>
      </c>
      <c r="I30" s="387">
        <v>4.18</v>
      </c>
      <c r="J30" s="387">
        <v>1.34</v>
      </c>
      <c r="K30" s="387">
        <v>8.14</v>
      </c>
      <c r="L30" s="387">
        <v>21.37</v>
      </c>
      <c r="M30" s="387">
        <v>23.18</v>
      </c>
      <c r="N30" s="406">
        <v>2525</v>
      </c>
      <c r="Q30" s="2">
        <v>12</v>
      </c>
      <c r="R30" s="5">
        <v>14</v>
      </c>
      <c r="S30" s="6">
        <v>7.9398148148148145E-4</v>
      </c>
      <c r="T30" s="7">
        <v>0.13402777777777777</v>
      </c>
      <c r="U30" s="7">
        <v>0.42222222222222222</v>
      </c>
      <c r="V30" s="7">
        <v>0.67361111111111116</v>
      </c>
      <c r="W30" s="5">
        <v>19.399999999999999</v>
      </c>
      <c r="X30" s="3">
        <v>4.18</v>
      </c>
      <c r="Y30" s="3">
        <v>1.34</v>
      </c>
      <c r="Z30" s="3">
        <v>8.14</v>
      </c>
      <c r="AA30" s="3">
        <v>21.37</v>
      </c>
      <c r="AB30" s="3">
        <v>23.18</v>
      </c>
      <c r="AC30" s="2">
        <v>2525</v>
      </c>
    </row>
    <row r="31" spans="1:29" ht="15" customHeight="1">
      <c r="A31" s="133"/>
      <c r="B31" s="132">
        <v>11</v>
      </c>
      <c r="C31" s="388">
        <v>14.2</v>
      </c>
      <c r="D31" s="381" t="s">
        <v>526</v>
      </c>
      <c r="E31" s="381" t="s">
        <v>777</v>
      </c>
      <c r="F31" s="381" t="s">
        <v>790</v>
      </c>
      <c r="G31" s="381" t="s">
        <v>673</v>
      </c>
      <c r="H31" s="388">
        <v>19.8</v>
      </c>
      <c r="I31" s="390">
        <v>4.0999999999999996</v>
      </c>
      <c r="J31" s="390">
        <v>1.32</v>
      </c>
      <c r="K31" s="390">
        <v>7.94</v>
      </c>
      <c r="L31" s="390">
        <v>20.59</v>
      </c>
      <c r="M31" s="390">
        <v>22.48</v>
      </c>
      <c r="N31" s="267">
        <v>2450</v>
      </c>
      <c r="Q31" s="2">
        <v>11</v>
      </c>
      <c r="R31" s="5">
        <v>14.2</v>
      </c>
      <c r="S31" s="7">
        <v>4.8611111111111112E-2</v>
      </c>
      <c r="T31" s="7">
        <v>0.13819444444444443</v>
      </c>
      <c r="U31" s="7">
        <v>0.43402777777777773</v>
      </c>
      <c r="V31" s="7">
        <v>0.69097222222222221</v>
      </c>
      <c r="W31" s="5">
        <v>19.8</v>
      </c>
      <c r="X31" s="3">
        <v>4.0999999999999996</v>
      </c>
      <c r="Y31" s="3">
        <v>1.32</v>
      </c>
      <c r="Z31" s="3">
        <v>7.94</v>
      </c>
      <c r="AA31" s="3">
        <v>20.59</v>
      </c>
      <c r="AB31" s="3">
        <v>22.48</v>
      </c>
      <c r="AC31" s="2">
        <v>2450</v>
      </c>
    </row>
    <row r="32" spans="1:29" ht="15" customHeight="1">
      <c r="A32" s="133"/>
      <c r="B32" s="134">
        <v>10</v>
      </c>
      <c r="C32" s="383">
        <v>14.3</v>
      </c>
      <c r="D32" s="384" t="s">
        <v>766</v>
      </c>
      <c r="E32" s="384" t="s">
        <v>702</v>
      </c>
      <c r="F32" s="384" t="s">
        <v>791</v>
      </c>
      <c r="G32" s="384" t="s">
        <v>804</v>
      </c>
      <c r="H32" s="383">
        <v>20.2</v>
      </c>
      <c r="I32" s="387">
        <v>4.01</v>
      </c>
      <c r="J32" s="387">
        <v>1.3</v>
      </c>
      <c r="K32" s="387">
        <v>7.74</v>
      </c>
      <c r="L32" s="387">
        <v>19.77</v>
      </c>
      <c r="M32" s="387">
        <v>21.72</v>
      </c>
      <c r="N32" s="406">
        <v>2375</v>
      </c>
      <c r="Q32" s="2">
        <v>10</v>
      </c>
      <c r="R32" s="5">
        <v>14.3</v>
      </c>
      <c r="S32" s="6">
        <v>8.2754629629629628E-4</v>
      </c>
      <c r="T32" s="7">
        <v>0.1423611111111111</v>
      </c>
      <c r="U32" s="7">
        <v>0.4458333333333333</v>
      </c>
      <c r="V32" s="7">
        <v>0.70972222222222225</v>
      </c>
      <c r="W32" s="5">
        <v>20.2</v>
      </c>
      <c r="X32" s="3">
        <v>4.01</v>
      </c>
      <c r="Y32" s="3">
        <v>1.3</v>
      </c>
      <c r="Z32" s="3">
        <v>7.74</v>
      </c>
      <c r="AA32" s="3">
        <v>19.77</v>
      </c>
      <c r="AB32" s="3">
        <v>21.72</v>
      </c>
      <c r="AC32" s="2">
        <v>2375</v>
      </c>
    </row>
    <row r="33" spans="1:29" ht="15" customHeight="1">
      <c r="A33" s="133"/>
      <c r="B33" s="134">
        <v>9</v>
      </c>
      <c r="C33" s="383">
        <v>14.4</v>
      </c>
      <c r="D33" s="384" t="s">
        <v>767</v>
      </c>
      <c r="E33" s="384" t="s">
        <v>778</v>
      </c>
      <c r="F33" s="384" t="s">
        <v>792</v>
      </c>
      <c r="G33" s="384" t="s">
        <v>805</v>
      </c>
      <c r="H33" s="383">
        <v>20.6</v>
      </c>
      <c r="I33" s="387">
        <v>3.92</v>
      </c>
      <c r="J33" s="387">
        <v>1.28</v>
      </c>
      <c r="K33" s="387">
        <v>7.54</v>
      </c>
      <c r="L33" s="387">
        <v>18.91</v>
      </c>
      <c r="M33" s="387">
        <v>20.9</v>
      </c>
      <c r="N33" s="406">
        <v>2300</v>
      </c>
      <c r="Q33" s="2">
        <v>9</v>
      </c>
      <c r="R33" s="5">
        <v>14.4</v>
      </c>
      <c r="S33" s="6">
        <v>8.4606481481481479E-4</v>
      </c>
      <c r="T33" s="7">
        <v>0.14722222222222223</v>
      </c>
      <c r="U33" s="7">
        <v>0.45902777777777781</v>
      </c>
      <c r="V33" s="7">
        <v>0.72916666666666663</v>
      </c>
      <c r="W33" s="5">
        <v>20.6</v>
      </c>
      <c r="X33" s="3">
        <v>3.92</v>
      </c>
      <c r="Y33" s="3">
        <v>1.28</v>
      </c>
      <c r="Z33" s="3">
        <v>7.54</v>
      </c>
      <c r="AA33" s="3">
        <v>18.91</v>
      </c>
      <c r="AB33" s="3">
        <v>20.9</v>
      </c>
      <c r="AC33" s="2">
        <v>2300</v>
      </c>
    </row>
    <row r="34" spans="1:29" ht="15" customHeight="1">
      <c r="A34" s="133"/>
      <c r="B34" s="134">
        <v>8</v>
      </c>
      <c r="C34" s="383">
        <v>14.6</v>
      </c>
      <c r="D34" s="384" t="s">
        <v>768</v>
      </c>
      <c r="E34" s="384" t="s">
        <v>779</v>
      </c>
      <c r="F34" s="384" t="s">
        <v>751</v>
      </c>
      <c r="G34" s="384" t="s">
        <v>806</v>
      </c>
      <c r="H34" s="383">
        <v>21.1</v>
      </c>
      <c r="I34" s="387">
        <v>3.82</v>
      </c>
      <c r="J34" s="387">
        <v>1.26</v>
      </c>
      <c r="K34" s="387">
        <v>7.29</v>
      </c>
      <c r="L34" s="387">
        <v>18</v>
      </c>
      <c r="M34" s="387">
        <v>20</v>
      </c>
      <c r="N34" s="406">
        <v>2200</v>
      </c>
      <c r="Q34" s="2">
        <v>8</v>
      </c>
      <c r="R34" s="5">
        <v>14.6</v>
      </c>
      <c r="S34" s="6">
        <v>8.6689814814814822E-4</v>
      </c>
      <c r="T34" s="7">
        <v>0.15208333333333332</v>
      </c>
      <c r="U34" s="7">
        <v>0.47222222222222227</v>
      </c>
      <c r="V34" s="7">
        <v>0.75</v>
      </c>
      <c r="W34" s="5">
        <v>21.1</v>
      </c>
      <c r="X34" s="3">
        <v>3.82</v>
      </c>
      <c r="Y34" s="3">
        <v>1.26</v>
      </c>
      <c r="Z34" s="3">
        <v>7.29</v>
      </c>
      <c r="AA34" s="3">
        <v>18</v>
      </c>
      <c r="AB34" s="3">
        <v>20</v>
      </c>
      <c r="AC34" s="2">
        <v>2200</v>
      </c>
    </row>
    <row r="35" spans="1:29" ht="15" customHeight="1">
      <c r="A35" s="133"/>
      <c r="B35" s="134">
        <v>7</v>
      </c>
      <c r="C35" s="383">
        <v>14.8</v>
      </c>
      <c r="D35" s="384" t="s">
        <v>769</v>
      </c>
      <c r="E35" s="384" t="s">
        <v>748</v>
      </c>
      <c r="F35" s="384" t="s">
        <v>793</v>
      </c>
      <c r="G35" s="384" t="s">
        <v>807</v>
      </c>
      <c r="H35" s="383">
        <v>21.6</v>
      </c>
      <c r="I35" s="387">
        <v>3.72</v>
      </c>
      <c r="J35" s="387">
        <v>1.24</v>
      </c>
      <c r="K35" s="387">
        <v>7.04</v>
      </c>
      <c r="L35" s="387">
        <v>17.04</v>
      </c>
      <c r="M35" s="387">
        <v>19.02</v>
      </c>
      <c r="N35" s="406">
        <v>2100</v>
      </c>
      <c r="Q35" s="2">
        <v>7</v>
      </c>
      <c r="R35" s="5">
        <v>14.8</v>
      </c>
      <c r="S35" s="6">
        <v>8.8888888888888882E-4</v>
      </c>
      <c r="T35" s="8">
        <v>0.15763888888888888</v>
      </c>
      <c r="U35" s="7">
        <v>0.4861111111111111</v>
      </c>
      <c r="V35" s="7">
        <v>0.7715277777777777</v>
      </c>
      <c r="W35" s="5">
        <v>21.6</v>
      </c>
      <c r="X35" s="3">
        <v>3.72</v>
      </c>
      <c r="Y35" s="3">
        <v>1.24</v>
      </c>
      <c r="Z35" s="3">
        <v>7.04</v>
      </c>
      <c r="AA35" s="3">
        <v>17.04</v>
      </c>
      <c r="AB35" s="3">
        <v>19.02</v>
      </c>
      <c r="AC35" s="2">
        <v>2100</v>
      </c>
    </row>
    <row r="36" spans="1:29" ht="15" customHeight="1">
      <c r="A36" s="133"/>
      <c r="B36" s="134">
        <v>6</v>
      </c>
      <c r="C36" s="383">
        <v>15</v>
      </c>
      <c r="D36" s="384" t="s">
        <v>737</v>
      </c>
      <c r="E36" s="384" t="s">
        <v>780</v>
      </c>
      <c r="F36" s="384" t="s">
        <v>794</v>
      </c>
      <c r="G36" s="384" t="s">
        <v>808</v>
      </c>
      <c r="H36" s="383">
        <v>22.1</v>
      </c>
      <c r="I36" s="387">
        <v>3.61</v>
      </c>
      <c r="J36" s="387">
        <v>1.21</v>
      </c>
      <c r="K36" s="387">
        <v>6.74</v>
      </c>
      <c r="L36" s="387">
        <v>16.03</v>
      </c>
      <c r="M36" s="387">
        <v>17.95</v>
      </c>
      <c r="N36" s="406">
        <v>2000</v>
      </c>
      <c r="Q36" s="2">
        <v>6</v>
      </c>
      <c r="R36" s="5">
        <v>15</v>
      </c>
      <c r="S36" s="6">
        <v>9.1203703703703716E-4</v>
      </c>
      <c r="T36" s="8">
        <v>0.16319444444444445</v>
      </c>
      <c r="U36" s="7">
        <v>0.50069444444444444</v>
      </c>
      <c r="V36" s="7">
        <v>0.7944444444444444</v>
      </c>
      <c r="W36" s="5">
        <v>22.1</v>
      </c>
      <c r="X36" s="3">
        <v>3.61</v>
      </c>
      <c r="Y36" s="3">
        <v>1.21</v>
      </c>
      <c r="Z36" s="3">
        <v>6.74</v>
      </c>
      <c r="AA36" s="3">
        <v>16.03</v>
      </c>
      <c r="AB36" s="3">
        <v>17.95</v>
      </c>
      <c r="AC36" s="2">
        <v>2000</v>
      </c>
    </row>
    <row r="37" spans="1:29" ht="15" customHeight="1">
      <c r="A37" s="133"/>
      <c r="B37" s="132">
        <v>5</v>
      </c>
      <c r="C37" s="388">
        <v>15.2</v>
      </c>
      <c r="D37" s="381" t="s">
        <v>528</v>
      </c>
      <c r="E37" s="381" t="s">
        <v>781</v>
      </c>
      <c r="F37" s="381" t="s">
        <v>795</v>
      </c>
      <c r="G37" s="381" t="s">
        <v>668</v>
      </c>
      <c r="H37" s="388">
        <v>22.6</v>
      </c>
      <c r="I37" s="390">
        <v>3.5</v>
      </c>
      <c r="J37" s="390">
        <v>1.18</v>
      </c>
      <c r="K37" s="390">
        <v>6.44</v>
      </c>
      <c r="L37" s="390">
        <v>14.97</v>
      </c>
      <c r="M37" s="390" t="s">
        <v>74</v>
      </c>
      <c r="N37" s="267">
        <v>1900</v>
      </c>
      <c r="Q37" s="2">
        <v>5</v>
      </c>
      <c r="R37" s="5">
        <v>15.2</v>
      </c>
      <c r="S37" s="7">
        <v>5.6250000000000001E-2</v>
      </c>
      <c r="T37" s="8">
        <v>0.16944444444444443</v>
      </c>
      <c r="U37" s="7">
        <v>0.51597222222222217</v>
      </c>
      <c r="V37" s="7">
        <v>0.81874999999999998</v>
      </c>
      <c r="W37" s="5">
        <v>22.6</v>
      </c>
      <c r="X37" s="3">
        <v>3.5</v>
      </c>
      <c r="Y37" s="3">
        <v>1.18</v>
      </c>
      <c r="Z37" s="3">
        <v>6.44</v>
      </c>
      <c r="AA37" s="3">
        <v>14.97</v>
      </c>
      <c r="AB37" s="3" t="s">
        <v>74</v>
      </c>
      <c r="AC37" s="2">
        <v>1900</v>
      </c>
    </row>
    <row r="38" spans="1:29" ht="15" customHeight="1">
      <c r="A38" s="133"/>
      <c r="B38" s="134">
        <v>4</v>
      </c>
      <c r="C38" s="383">
        <v>15.4</v>
      </c>
      <c r="D38" s="384" t="s">
        <v>770</v>
      </c>
      <c r="E38" s="384" t="s">
        <v>782</v>
      </c>
      <c r="F38" s="384" t="s">
        <v>796</v>
      </c>
      <c r="G38" s="384" t="s">
        <v>809</v>
      </c>
      <c r="H38" s="383">
        <v>23.1</v>
      </c>
      <c r="I38" s="387">
        <v>3.38</v>
      </c>
      <c r="J38" s="387">
        <v>1.1499999999999999</v>
      </c>
      <c r="K38" s="387">
        <v>6.09</v>
      </c>
      <c r="L38" s="387">
        <v>13.83</v>
      </c>
      <c r="M38" s="387">
        <v>15.45</v>
      </c>
      <c r="N38" s="406">
        <v>1800</v>
      </c>
      <c r="Q38" s="2">
        <v>4</v>
      </c>
      <c r="R38" s="5">
        <v>15.4</v>
      </c>
      <c r="S38" s="6">
        <v>9.6412037037037039E-4</v>
      </c>
      <c r="T38" s="8">
        <v>0.1763888888888889</v>
      </c>
      <c r="U38" s="7">
        <v>0.53125</v>
      </c>
      <c r="V38" s="7">
        <v>0.84444444444444444</v>
      </c>
      <c r="W38" s="5">
        <v>23.1</v>
      </c>
      <c r="X38" s="3">
        <v>3.38</v>
      </c>
      <c r="Y38" s="3">
        <v>1.1499999999999999</v>
      </c>
      <c r="Z38" s="3">
        <v>6.09</v>
      </c>
      <c r="AA38" s="3">
        <v>13.83</v>
      </c>
      <c r="AB38" s="3">
        <v>15.45</v>
      </c>
      <c r="AC38" s="2">
        <v>1800</v>
      </c>
    </row>
    <row r="39" spans="1:29" ht="15" customHeight="1">
      <c r="A39" s="133"/>
      <c r="B39" s="134">
        <v>3</v>
      </c>
      <c r="C39" s="383">
        <v>15.6</v>
      </c>
      <c r="D39" s="384" t="s">
        <v>771</v>
      </c>
      <c r="E39" s="384" t="s">
        <v>783</v>
      </c>
      <c r="F39" s="384" t="s">
        <v>797</v>
      </c>
      <c r="G39" s="384" t="s">
        <v>810</v>
      </c>
      <c r="H39" s="383">
        <v>23.7</v>
      </c>
      <c r="I39" s="387">
        <v>3.26</v>
      </c>
      <c r="J39" s="387">
        <v>1.1200000000000001</v>
      </c>
      <c r="K39" s="387">
        <v>5.74</v>
      </c>
      <c r="L39" s="387">
        <v>12.63</v>
      </c>
      <c r="M39" s="387">
        <v>13.99</v>
      </c>
      <c r="N39" s="406">
        <v>1700</v>
      </c>
      <c r="Q39" s="2">
        <v>3</v>
      </c>
      <c r="R39" s="5">
        <v>15.6</v>
      </c>
      <c r="S39" s="6">
        <v>9.930555555555554E-4</v>
      </c>
      <c r="T39" s="8">
        <v>0.18402777777777779</v>
      </c>
      <c r="U39" s="7">
        <v>0.54791666666666672</v>
      </c>
      <c r="V39" s="7">
        <v>0.87152777777777779</v>
      </c>
      <c r="W39" s="5">
        <v>23.7</v>
      </c>
      <c r="X39" s="3">
        <v>3.26</v>
      </c>
      <c r="Y39" s="3">
        <v>1.1200000000000001</v>
      </c>
      <c r="Z39" s="3">
        <v>5.74</v>
      </c>
      <c r="AA39" s="3">
        <v>12.63</v>
      </c>
      <c r="AB39" s="3">
        <v>13.99</v>
      </c>
      <c r="AC39" s="2">
        <v>1700</v>
      </c>
    </row>
    <row r="40" spans="1:29" ht="15" customHeight="1">
      <c r="A40" s="133"/>
      <c r="B40" s="134">
        <v>2</v>
      </c>
      <c r="C40" s="383">
        <v>15.8</v>
      </c>
      <c r="D40" s="384" t="s">
        <v>772</v>
      </c>
      <c r="E40" s="384" t="s">
        <v>784</v>
      </c>
      <c r="F40" s="384" t="s">
        <v>798</v>
      </c>
      <c r="G40" s="384" t="s">
        <v>811</v>
      </c>
      <c r="H40" s="383">
        <v>24.3</v>
      </c>
      <c r="I40" s="387">
        <v>3.13</v>
      </c>
      <c r="J40" s="387">
        <v>1.0900000000000001</v>
      </c>
      <c r="K40" s="387">
        <v>5.39</v>
      </c>
      <c r="L40" s="387">
        <v>11.36</v>
      </c>
      <c r="M40" s="387">
        <v>12.35</v>
      </c>
      <c r="N40" s="406">
        <v>1600</v>
      </c>
      <c r="Q40" s="2">
        <v>2</v>
      </c>
      <c r="R40" s="5">
        <v>15.8</v>
      </c>
      <c r="S40" s="6">
        <v>1.0254629629629628E-3</v>
      </c>
      <c r="T40" s="8">
        <v>0.19236111111111112</v>
      </c>
      <c r="U40" s="7">
        <v>0.56527777777777777</v>
      </c>
      <c r="V40" s="7">
        <v>0.9</v>
      </c>
      <c r="W40" s="5">
        <v>24.3</v>
      </c>
      <c r="X40" s="3">
        <v>3.13</v>
      </c>
      <c r="Y40" s="3">
        <v>1.0900000000000001</v>
      </c>
      <c r="Z40" s="3">
        <v>5.39</v>
      </c>
      <c r="AA40" s="3">
        <v>11.36</v>
      </c>
      <c r="AB40" s="3">
        <v>12.35</v>
      </c>
      <c r="AC40" s="2">
        <v>1600</v>
      </c>
    </row>
    <row r="41" spans="1:29" ht="15" customHeight="1">
      <c r="A41" s="133"/>
      <c r="B41" s="134">
        <v>1</v>
      </c>
      <c r="C41" s="383">
        <v>16</v>
      </c>
      <c r="D41" s="384" t="s">
        <v>773</v>
      </c>
      <c r="E41" s="384" t="s">
        <v>785</v>
      </c>
      <c r="F41" s="384" t="s">
        <v>799</v>
      </c>
      <c r="G41" s="384" t="s">
        <v>812</v>
      </c>
      <c r="H41" s="383">
        <v>25</v>
      </c>
      <c r="I41" s="387">
        <v>3</v>
      </c>
      <c r="J41" s="387">
        <v>1.06</v>
      </c>
      <c r="K41" s="387">
        <v>5</v>
      </c>
      <c r="L41" s="387">
        <v>10</v>
      </c>
      <c r="M41" s="387">
        <v>10.5</v>
      </c>
      <c r="N41" s="406">
        <v>1500</v>
      </c>
      <c r="Q41" s="2">
        <v>1</v>
      </c>
      <c r="R41" s="5">
        <v>16</v>
      </c>
      <c r="S41" s="6">
        <v>1.0625000000000001E-3</v>
      </c>
      <c r="T41" s="8">
        <v>0.20138888888888887</v>
      </c>
      <c r="U41" s="7">
        <v>0.58333333333333337</v>
      </c>
      <c r="V41" s="7">
        <v>0.93055555555555547</v>
      </c>
      <c r="W41" s="5">
        <v>25</v>
      </c>
      <c r="X41" s="3">
        <v>3</v>
      </c>
      <c r="Y41" s="3">
        <v>1.06</v>
      </c>
      <c r="Z41" s="3">
        <v>5</v>
      </c>
      <c r="AA41" s="3">
        <v>10</v>
      </c>
      <c r="AB41" s="3">
        <v>10.5</v>
      </c>
      <c r="AC41" s="2">
        <v>1500</v>
      </c>
    </row>
    <row r="42" spans="1:29">
      <c r="D42" s="25"/>
      <c r="E42" s="25"/>
    </row>
    <row r="43" spans="1:29">
      <c r="B43" s="245" t="s">
        <v>1072</v>
      </c>
      <c r="C43" s="32" t="s">
        <v>1073</v>
      </c>
      <c r="D43" s="32"/>
      <c r="E43" s="244"/>
    </row>
    <row r="44" spans="1:29">
      <c r="D44" s="24"/>
      <c r="E44" s="24"/>
    </row>
    <row r="45" spans="1:29">
      <c r="D45" s="24"/>
      <c r="E45" s="24"/>
    </row>
    <row r="46" spans="1:29">
      <c r="D46" s="24"/>
      <c r="E46" s="24"/>
    </row>
  </sheetData>
  <pageMargins left="0.19685039370078741" right="0.19685039370078741" top="0.19685039370078741" bottom="0.19685039370078741" header="0.31496062992125984" footer="0.31496062992125984"/>
  <pageSetup paperSize="9" scale="65"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D961-10B1-4B98-B21F-5D58E4471951}">
  <dimension ref="A1:AH93"/>
  <sheetViews>
    <sheetView topLeftCell="A49" workbookViewId="0">
      <selection activeCell="P93" sqref="P93"/>
    </sheetView>
  </sheetViews>
  <sheetFormatPr baseColWidth="10" defaultRowHeight="15.75"/>
  <cols>
    <col min="1" max="1" width="12.625" style="130" customWidth="1"/>
    <col min="2" max="2" width="8.625" style="1" customWidth="1"/>
    <col min="3" max="14" width="10.625" customWidth="1"/>
    <col min="16" max="16" width="14.5" customWidth="1"/>
    <col min="17" max="32" width="10.625" customWidth="1"/>
  </cols>
  <sheetData>
    <row r="1" spans="1:31" s="312" customFormat="1" ht="18.75">
      <c r="A1" s="312" t="s">
        <v>1169</v>
      </c>
      <c r="E1" s="309"/>
      <c r="F1" s="309"/>
      <c r="G1" s="309"/>
      <c r="H1" s="309"/>
      <c r="I1" s="309"/>
      <c r="J1" s="309"/>
      <c r="K1" s="309"/>
      <c r="L1" s="309"/>
      <c r="M1" s="309"/>
      <c r="N1" s="309"/>
      <c r="P1" s="312" t="s">
        <v>1169</v>
      </c>
      <c r="V1" s="309"/>
      <c r="W1" s="309"/>
      <c r="X1" s="309"/>
      <c r="Y1" s="309"/>
      <c r="Z1" s="309"/>
      <c r="AA1" s="309"/>
      <c r="AB1" s="309"/>
    </row>
    <row r="2" spans="1:31" s="553" customFormat="1" ht="18.75">
      <c r="A2" s="553" t="s">
        <v>1154</v>
      </c>
      <c r="E2" s="556"/>
      <c r="F2" s="556"/>
      <c r="G2" s="556"/>
      <c r="H2" s="556"/>
      <c r="I2" s="556"/>
      <c r="J2" s="556"/>
      <c r="K2" s="556"/>
      <c r="L2" s="556"/>
      <c r="M2" s="556"/>
      <c r="N2" s="556"/>
      <c r="P2" s="553" t="s">
        <v>1170</v>
      </c>
      <c r="V2" s="556"/>
      <c r="W2" s="556"/>
      <c r="X2" s="556"/>
      <c r="Y2" s="556"/>
      <c r="Z2" s="556"/>
      <c r="AA2" s="556"/>
      <c r="AB2" s="556"/>
    </row>
    <row r="3" spans="1:31" s="553" customFormat="1" ht="18.75">
      <c r="A3" s="553" t="s">
        <v>1149</v>
      </c>
      <c r="E3" s="556"/>
      <c r="F3" s="556"/>
      <c r="G3" s="556"/>
      <c r="H3" s="556"/>
      <c r="I3" s="556"/>
      <c r="J3" s="556"/>
      <c r="K3" s="556"/>
      <c r="L3" s="556"/>
      <c r="M3" s="556"/>
      <c r="N3" s="556"/>
      <c r="P3" s="553" t="s">
        <v>1249</v>
      </c>
    </row>
    <row r="4" spans="1:31" s="96" customFormat="1" ht="18.75">
      <c r="E4" s="379"/>
      <c r="F4" s="379"/>
      <c r="G4" s="379"/>
      <c r="H4" s="379"/>
      <c r="I4" s="379"/>
      <c r="J4" s="379"/>
      <c r="K4" s="379"/>
      <c r="L4" s="379"/>
      <c r="M4" s="379"/>
      <c r="N4" s="379"/>
      <c r="P4" s="554" t="s">
        <v>1250</v>
      </c>
      <c r="Q4" s="554"/>
      <c r="R4" s="554"/>
      <c r="S4" s="554"/>
      <c r="T4" s="554"/>
      <c r="U4" s="554"/>
      <c r="V4" s="554"/>
      <c r="W4" s="554"/>
      <c r="X4" s="554"/>
      <c r="Y4" s="554"/>
      <c r="Z4" s="554"/>
      <c r="AA4" s="554"/>
      <c r="AB4" s="554"/>
      <c r="AC4" s="554"/>
      <c r="AD4" s="554"/>
      <c r="AE4" s="554"/>
    </row>
    <row r="5" spans="1:31" s="375" customFormat="1" ht="20.25">
      <c r="A5" s="551" t="s">
        <v>1245</v>
      </c>
      <c r="B5" s="378"/>
      <c r="C5" s="378"/>
      <c r="D5" s="378"/>
      <c r="E5" s="380"/>
      <c r="F5" s="377"/>
      <c r="G5" s="377"/>
      <c r="H5" s="377"/>
      <c r="I5" s="377"/>
      <c r="J5" s="377"/>
      <c r="K5" s="377"/>
      <c r="L5" s="377"/>
      <c r="M5" s="376"/>
      <c r="N5" s="376"/>
      <c r="P5" s="558" t="s">
        <v>1247</v>
      </c>
      <c r="Q5" s="558"/>
      <c r="R5" s="558"/>
      <c r="S5" s="558"/>
      <c r="T5" s="558"/>
      <c r="U5" s="558"/>
      <c r="V5" s="558"/>
      <c r="W5" s="558"/>
      <c r="X5" s="558"/>
      <c r="Y5" s="558"/>
      <c r="Z5" s="558"/>
      <c r="AA5" s="558"/>
      <c r="AB5" s="558"/>
      <c r="AC5" s="558"/>
      <c r="AD5" s="558"/>
      <c r="AE5" s="558"/>
    </row>
    <row r="6" spans="1:31" ht="20.25">
      <c r="A6" s="552" t="s">
        <v>1246</v>
      </c>
      <c r="B6" s="552"/>
      <c r="C6" s="552"/>
      <c r="D6" s="552"/>
      <c r="E6" s="552"/>
      <c r="F6" s="552"/>
      <c r="G6" s="552"/>
      <c r="H6" s="552"/>
      <c r="I6" s="552"/>
      <c r="J6" s="552"/>
      <c r="K6" s="552"/>
      <c r="L6" s="552"/>
      <c r="P6" s="558" t="s">
        <v>1248</v>
      </c>
      <c r="Q6" s="558"/>
      <c r="R6" s="558"/>
      <c r="S6" s="558"/>
      <c r="T6" s="558"/>
      <c r="U6" s="558"/>
      <c r="V6" s="558"/>
      <c r="W6" s="558"/>
      <c r="X6" s="558"/>
      <c r="Y6" s="558"/>
      <c r="Z6" s="558"/>
      <c r="AA6" s="558"/>
      <c r="AB6" s="558"/>
      <c r="AC6" s="558"/>
      <c r="AD6" s="558"/>
      <c r="AE6" s="558"/>
    </row>
    <row r="7" spans="1:31" ht="20.25">
      <c r="A7" s="552"/>
      <c r="B7" s="552"/>
      <c r="C7" s="552"/>
      <c r="D7" s="552"/>
      <c r="E7" s="552"/>
      <c r="F7" s="552"/>
      <c r="G7" s="552"/>
      <c r="H7" s="552"/>
      <c r="I7" s="552"/>
      <c r="J7" s="552"/>
      <c r="K7" s="552"/>
      <c r="L7" s="552"/>
    </row>
    <row r="9" spans="1:31" ht="15" customHeight="1">
      <c r="A9" s="131" t="s">
        <v>35</v>
      </c>
      <c r="B9" s="581" t="s">
        <v>42</v>
      </c>
      <c r="C9" s="267" t="s">
        <v>0</v>
      </c>
      <c r="D9" s="267" t="s">
        <v>2</v>
      </c>
      <c r="E9" s="267" t="s">
        <v>19</v>
      </c>
      <c r="F9" s="300" t="s">
        <v>47</v>
      </c>
      <c r="G9" s="267" t="s">
        <v>4</v>
      </c>
      <c r="H9" s="300" t="s">
        <v>594</v>
      </c>
      <c r="I9" s="267" t="s">
        <v>5</v>
      </c>
      <c r="J9" s="267" t="s">
        <v>6</v>
      </c>
      <c r="K9" s="267" t="s">
        <v>610</v>
      </c>
      <c r="L9" s="267" t="s">
        <v>615</v>
      </c>
      <c r="M9" s="267" t="s">
        <v>611</v>
      </c>
      <c r="N9" s="300" t="s">
        <v>596</v>
      </c>
      <c r="O9" s="35"/>
      <c r="P9" s="35" t="s">
        <v>35</v>
      </c>
      <c r="Q9" s="9" t="s">
        <v>1244</v>
      </c>
      <c r="R9" s="541" t="s">
        <v>1210</v>
      </c>
      <c r="S9" s="9" t="s">
        <v>0</v>
      </c>
      <c r="T9" s="9" t="s">
        <v>1</v>
      </c>
      <c r="U9" s="9" t="s">
        <v>2</v>
      </c>
      <c r="V9" s="9" t="s">
        <v>19</v>
      </c>
      <c r="W9" s="9" t="s">
        <v>4</v>
      </c>
      <c r="X9" s="9" t="s">
        <v>5</v>
      </c>
      <c r="Y9" s="9" t="s">
        <v>6</v>
      </c>
      <c r="Z9" s="9" t="s">
        <v>106</v>
      </c>
      <c r="AA9" s="9" t="s">
        <v>108</v>
      </c>
      <c r="AB9" s="9" t="s">
        <v>107</v>
      </c>
    </row>
    <row r="10" spans="1:31" ht="15" customHeight="1">
      <c r="A10" s="133"/>
      <c r="B10" s="582">
        <v>15</v>
      </c>
      <c r="C10" s="573">
        <v>12.2</v>
      </c>
      <c r="D10" s="573">
        <v>58.3</v>
      </c>
      <c r="E10" s="372" t="s">
        <v>1217</v>
      </c>
      <c r="F10" s="409"/>
      <c r="G10" s="574">
        <v>0.46736111111109002</v>
      </c>
      <c r="H10" s="410"/>
      <c r="I10" s="575">
        <v>5.57</v>
      </c>
      <c r="J10" s="575">
        <v>1.65</v>
      </c>
      <c r="K10" s="575">
        <v>11.7</v>
      </c>
      <c r="L10" s="575">
        <v>32.75</v>
      </c>
      <c r="M10" s="575">
        <v>37.700000000000003</v>
      </c>
      <c r="N10" s="412"/>
      <c r="O10" s="1"/>
      <c r="Q10" s="2"/>
      <c r="R10" s="546">
        <v>30</v>
      </c>
      <c r="S10" s="547">
        <v>11.6</v>
      </c>
      <c r="T10" s="547">
        <v>23.7</v>
      </c>
      <c r="U10" s="547">
        <v>54.7</v>
      </c>
      <c r="V10" s="342" t="s">
        <v>1211</v>
      </c>
      <c r="W10" s="548">
        <v>0.41666666666670005</v>
      </c>
      <c r="X10" s="549">
        <v>5.95</v>
      </c>
      <c r="Y10" s="549">
        <v>1.72</v>
      </c>
      <c r="Z10" s="549">
        <v>13.2</v>
      </c>
      <c r="AA10" s="549">
        <v>42.55</v>
      </c>
      <c r="AB10" s="549">
        <v>37.619999999999997</v>
      </c>
    </row>
    <row r="11" spans="1:31" ht="15" customHeight="1">
      <c r="A11" s="133"/>
      <c r="B11" s="582">
        <v>14</v>
      </c>
      <c r="C11" s="573">
        <v>12.3</v>
      </c>
      <c r="D11" s="573">
        <v>59</v>
      </c>
      <c r="E11" s="372" t="s">
        <v>1218</v>
      </c>
      <c r="F11" s="409"/>
      <c r="G11" s="574">
        <v>0.47638888888881004</v>
      </c>
      <c r="H11" s="410"/>
      <c r="I11" s="575">
        <v>5.49</v>
      </c>
      <c r="J11" s="575">
        <v>1.63</v>
      </c>
      <c r="K11" s="575">
        <v>11.43</v>
      </c>
      <c r="L11" s="575">
        <v>31.88</v>
      </c>
      <c r="M11" s="575">
        <v>36.85</v>
      </c>
      <c r="N11" s="412"/>
      <c r="O11" s="1"/>
      <c r="Q11" s="2"/>
      <c r="R11" s="546">
        <v>29</v>
      </c>
      <c r="S11" s="547">
        <v>11.7</v>
      </c>
      <c r="T11" s="547">
        <v>24</v>
      </c>
      <c r="U11" s="547">
        <v>55.3</v>
      </c>
      <c r="V11" s="342" t="s">
        <v>1212</v>
      </c>
      <c r="W11" s="548">
        <v>0.42499999999998006</v>
      </c>
      <c r="X11" s="549">
        <v>5.89</v>
      </c>
      <c r="Y11" s="549">
        <v>1.71</v>
      </c>
      <c r="Z11" s="549">
        <v>12.95</v>
      </c>
      <c r="AA11" s="549">
        <v>41.75</v>
      </c>
      <c r="AB11" s="549">
        <v>36.82</v>
      </c>
    </row>
    <row r="12" spans="1:31" ht="15" customHeight="1">
      <c r="A12" s="133"/>
      <c r="B12" s="582">
        <v>13</v>
      </c>
      <c r="C12" s="573">
        <v>12.5</v>
      </c>
      <c r="D12" s="573">
        <v>60.4</v>
      </c>
      <c r="E12" s="372" t="s">
        <v>1220</v>
      </c>
      <c r="F12" s="409"/>
      <c r="G12" s="574">
        <v>0.49444444444425001</v>
      </c>
      <c r="H12" s="410"/>
      <c r="I12" s="575">
        <v>5.33</v>
      </c>
      <c r="J12" s="575">
        <v>1.59</v>
      </c>
      <c r="K12" s="575">
        <v>10.89</v>
      </c>
      <c r="L12" s="575">
        <v>30.14</v>
      </c>
      <c r="M12" s="575">
        <v>35.15</v>
      </c>
      <c r="N12" s="412"/>
      <c r="O12" s="1"/>
      <c r="Q12" s="2"/>
      <c r="R12" s="546">
        <v>28</v>
      </c>
      <c r="S12" s="547">
        <v>11.8</v>
      </c>
      <c r="T12" s="547">
        <v>24.3</v>
      </c>
      <c r="U12" s="547">
        <v>55.9</v>
      </c>
      <c r="V12" s="342" t="s">
        <v>1213</v>
      </c>
      <c r="W12" s="548">
        <v>0.43333333333326007</v>
      </c>
      <c r="X12" s="549">
        <v>5.83</v>
      </c>
      <c r="Y12" s="549">
        <v>1.7</v>
      </c>
      <c r="Z12" s="549">
        <v>12.7</v>
      </c>
      <c r="AA12" s="549">
        <v>40.950000000000003</v>
      </c>
      <c r="AB12" s="549">
        <v>36.020000000000003</v>
      </c>
    </row>
    <row r="13" spans="1:31" ht="15" customHeight="1">
      <c r="A13" s="133"/>
      <c r="B13" s="582">
        <v>12</v>
      </c>
      <c r="C13" s="573">
        <v>12.6</v>
      </c>
      <c r="D13" s="573">
        <v>61.2</v>
      </c>
      <c r="E13" s="372" t="s">
        <v>1221</v>
      </c>
      <c r="F13" s="414"/>
      <c r="G13" s="574">
        <v>0.50416666666667997</v>
      </c>
      <c r="H13" s="415"/>
      <c r="I13" s="575">
        <v>5.25</v>
      </c>
      <c r="J13" s="575">
        <v>1.57</v>
      </c>
      <c r="K13" s="575">
        <v>10.62</v>
      </c>
      <c r="L13" s="575">
        <v>29.27</v>
      </c>
      <c r="M13" s="575">
        <v>34.299999999999997</v>
      </c>
      <c r="N13" s="412"/>
      <c r="O13" s="1"/>
      <c r="Q13" s="2"/>
      <c r="R13" s="546">
        <v>27</v>
      </c>
      <c r="S13" s="547">
        <v>11.9</v>
      </c>
      <c r="T13" s="547">
        <v>24.6</v>
      </c>
      <c r="U13" s="547">
        <v>56.5</v>
      </c>
      <c r="V13" s="342" t="s">
        <v>1214</v>
      </c>
      <c r="W13" s="548">
        <v>0.44166666666654003</v>
      </c>
      <c r="X13" s="549">
        <v>5.77</v>
      </c>
      <c r="Y13" s="549">
        <v>1.69</v>
      </c>
      <c r="Z13" s="549">
        <v>12.45</v>
      </c>
      <c r="AA13" s="549">
        <v>40.15</v>
      </c>
      <c r="AB13" s="549">
        <v>35.22</v>
      </c>
    </row>
    <row r="14" spans="1:31" ht="15" customHeight="1">
      <c r="A14" s="133"/>
      <c r="B14" s="582">
        <v>11</v>
      </c>
      <c r="C14" s="573">
        <v>12.8</v>
      </c>
      <c r="D14" s="573">
        <v>62</v>
      </c>
      <c r="E14" s="372" t="s">
        <v>1222</v>
      </c>
      <c r="F14" s="409"/>
      <c r="G14" s="574">
        <v>0.51388888888883999</v>
      </c>
      <c r="H14" s="410"/>
      <c r="I14" s="575">
        <v>5.17</v>
      </c>
      <c r="J14" s="575">
        <v>1.55</v>
      </c>
      <c r="K14" s="575">
        <v>10.35</v>
      </c>
      <c r="L14" s="575">
        <v>28.4</v>
      </c>
      <c r="M14" s="575">
        <v>33.450000000000003</v>
      </c>
      <c r="N14" s="412"/>
      <c r="O14" s="1"/>
      <c r="Q14" s="2"/>
      <c r="R14" s="546">
        <v>26</v>
      </c>
      <c r="S14" s="547">
        <v>12</v>
      </c>
      <c r="T14" s="547">
        <v>24.9</v>
      </c>
      <c r="U14" s="547">
        <v>57.1</v>
      </c>
      <c r="V14" s="342" t="s">
        <v>1215</v>
      </c>
      <c r="W14" s="548">
        <v>0.44999999999982004</v>
      </c>
      <c r="X14" s="549">
        <v>5.71</v>
      </c>
      <c r="Y14" s="549">
        <v>1.68</v>
      </c>
      <c r="Z14" s="549">
        <v>12.2</v>
      </c>
      <c r="AA14" s="549">
        <v>39.35</v>
      </c>
      <c r="AB14" s="549">
        <v>34.42</v>
      </c>
    </row>
    <row r="15" spans="1:31" ht="15" customHeight="1">
      <c r="A15" s="133"/>
      <c r="B15" s="582">
        <v>10</v>
      </c>
      <c r="C15" s="573">
        <v>13</v>
      </c>
      <c r="D15" s="573">
        <v>63.1</v>
      </c>
      <c r="E15" s="372" t="s">
        <v>1223</v>
      </c>
      <c r="F15" s="409"/>
      <c r="G15" s="574">
        <v>0.52430555555544001</v>
      </c>
      <c r="H15" s="410"/>
      <c r="I15" s="575">
        <v>5.05</v>
      </c>
      <c r="J15" s="575">
        <v>1.53</v>
      </c>
      <c r="K15" s="575">
        <v>10.07</v>
      </c>
      <c r="L15" s="575">
        <v>27.35</v>
      </c>
      <c r="M15" s="575">
        <v>32.08</v>
      </c>
      <c r="N15" s="412"/>
      <c r="O15" s="1"/>
      <c r="Q15" s="2"/>
      <c r="R15" s="546">
        <v>25</v>
      </c>
      <c r="S15" s="547">
        <v>12.1</v>
      </c>
      <c r="T15" s="547">
        <v>25.2</v>
      </c>
      <c r="U15" s="547">
        <v>57.7</v>
      </c>
      <c r="V15" s="342" t="s">
        <v>1216</v>
      </c>
      <c r="W15" s="548">
        <v>0.45833333333337001</v>
      </c>
      <c r="X15" s="549">
        <v>5.65</v>
      </c>
      <c r="Y15" s="549">
        <v>1.67</v>
      </c>
      <c r="Z15" s="549">
        <v>11.95</v>
      </c>
      <c r="AA15" s="549">
        <v>38.549999999999997</v>
      </c>
      <c r="AB15" s="549">
        <v>33.619999999999997</v>
      </c>
    </row>
    <row r="16" spans="1:31" ht="15" customHeight="1">
      <c r="A16" s="133"/>
      <c r="B16" s="582">
        <v>9</v>
      </c>
      <c r="C16" s="573">
        <v>13.4</v>
      </c>
      <c r="D16" s="573">
        <v>65.3</v>
      </c>
      <c r="E16" s="372" t="s">
        <v>1225</v>
      </c>
      <c r="F16" s="409"/>
      <c r="G16" s="574">
        <v>0.54513888888891004</v>
      </c>
      <c r="H16" s="410"/>
      <c r="I16" s="575">
        <v>4.8099999999999996</v>
      </c>
      <c r="J16" s="575">
        <v>1.49</v>
      </c>
      <c r="K16" s="575">
        <v>9.51</v>
      </c>
      <c r="L16" s="575">
        <v>25.25</v>
      </c>
      <c r="M16" s="575">
        <v>29.34</v>
      </c>
      <c r="N16" s="412"/>
      <c r="O16" s="1"/>
      <c r="Q16" s="569">
        <v>15</v>
      </c>
      <c r="R16" s="570">
        <v>24</v>
      </c>
      <c r="S16" s="547">
        <v>12.2</v>
      </c>
      <c r="T16" s="547">
        <v>25.5</v>
      </c>
      <c r="U16" s="547">
        <v>58.3</v>
      </c>
      <c r="V16" s="342" t="s">
        <v>1217</v>
      </c>
      <c r="W16" s="548">
        <v>0.46736111111109002</v>
      </c>
      <c r="X16" s="549">
        <v>5.57</v>
      </c>
      <c r="Y16" s="549">
        <v>1.65</v>
      </c>
      <c r="Z16" s="549">
        <v>11.7</v>
      </c>
      <c r="AA16" s="549">
        <v>37.700000000000003</v>
      </c>
      <c r="AB16" s="549">
        <v>32.75</v>
      </c>
    </row>
    <row r="17" spans="1:29" ht="15" customHeight="1">
      <c r="A17" s="133"/>
      <c r="B17" s="582">
        <v>8</v>
      </c>
      <c r="C17" s="573">
        <v>13.6</v>
      </c>
      <c r="D17" s="573">
        <v>66.400000000000006</v>
      </c>
      <c r="E17" s="372" t="s">
        <v>1226</v>
      </c>
      <c r="F17" s="409"/>
      <c r="G17" s="574">
        <v>0.55555555555551006</v>
      </c>
      <c r="H17" s="410"/>
      <c r="I17" s="575">
        <v>4.6900000000000004</v>
      </c>
      <c r="J17" s="575">
        <v>1.47</v>
      </c>
      <c r="K17" s="575">
        <v>9.23</v>
      </c>
      <c r="L17" s="575">
        <v>24.2</v>
      </c>
      <c r="M17" s="575">
        <v>27.97</v>
      </c>
      <c r="N17" s="412"/>
      <c r="O17" s="1"/>
      <c r="Q17" s="569">
        <v>14</v>
      </c>
      <c r="R17" s="570">
        <v>23</v>
      </c>
      <c r="S17" s="547">
        <v>12.3</v>
      </c>
      <c r="T17" s="547">
        <v>25.8</v>
      </c>
      <c r="U17" s="547">
        <v>59</v>
      </c>
      <c r="V17" s="342" t="s">
        <v>1218</v>
      </c>
      <c r="W17" s="548">
        <v>0.47638888888881004</v>
      </c>
      <c r="X17" s="549">
        <v>5.49</v>
      </c>
      <c r="Y17" s="549">
        <v>1.63</v>
      </c>
      <c r="Z17" s="549">
        <v>11.43</v>
      </c>
      <c r="AA17" s="549">
        <v>36.85</v>
      </c>
      <c r="AB17" s="549">
        <v>31.88</v>
      </c>
    </row>
    <row r="18" spans="1:29" ht="15" customHeight="1">
      <c r="A18" s="133"/>
      <c r="B18" s="582">
        <v>7</v>
      </c>
      <c r="C18" s="573">
        <v>13.8</v>
      </c>
      <c r="D18" s="573">
        <v>67.5</v>
      </c>
      <c r="E18" s="372" t="s">
        <v>1227</v>
      </c>
      <c r="F18" s="414"/>
      <c r="G18" s="574">
        <v>0.56597222222211008</v>
      </c>
      <c r="H18" s="415"/>
      <c r="I18" s="575">
        <v>4.57</v>
      </c>
      <c r="J18" s="575">
        <v>1.44</v>
      </c>
      <c r="K18" s="575">
        <v>8.9499999999999993</v>
      </c>
      <c r="L18" s="575">
        <v>23.15</v>
      </c>
      <c r="M18" s="575">
        <v>26.59</v>
      </c>
      <c r="N18" s="412"/>
      <c r="O18" s="1"/>
      <c r="Q18" s="569"/>
      <c r="R18" s="570">
        <v>22</v>
      </c>
      <c r="S18" s="547">
        <v>12.4</v>
      </c>
      <c r="T18" s="547">
        <v>26.1</v>
      </c>
      <c r="U18" s="547">
        <v>59.7</v>
      </c>
      <c r="V18" s="342" t="s">
        <v>1219</v>
      </c>
      <c r="W18" s="548">
        <v>0.48541666666652999</v>
      </c>
      <c r="X18" s="549">
        <v>5.41</v>
      </c>
      <c r="Y18" s="549">
        <v>1.61</v>
      </c>
      <c r="Z18" s="549">
        <v>11.16</v>
      </c>
      <c r="AA18" s="549">
        <v>36</v>
      </c>
      <c r="AB18" s="549">
        <v>31.01</v>
      </c>
    </row>
    <row r="19" spans="1:29" ht="15" customHeight="1">
      <c r="A19" s="133"/>
      <c r="B19" s="582">
        <v>6</v>
      </c>
      <c r="C19" s="573">
        <v>14</v>
      </c>
      <c r="D19" s="573">
        <v>68.7</v>
      </c>
      <c r="E19" s="372" t="s">
        <v>1228</v>
      </c>
      <c r="F19" s="409"/>
      <c r="G19" s="574">
        <v>0.57708333333314998</v>
      </c>
      <c r="H19" s="410"/>
      <c r="I19" s="575">
        <v>4.45</v>
      </c>
      <c r="J19" s="575">
        <v>1.41</v>
      </c>
      <c r="K19" s="575">
        <v>8.67</v>
      </c>
      <c r="L19" s="575">
        <v>22.1</v>
      </c>
      <c r="M19" s="575">
        <v>25.21</v>
      </c>
      <c r="N19" s="412"/>
      <c r="O19" s="1"/>
      <c r="Q19" s="569">
        <v>13</v>
      </c>
      <c r="R19" s="570">
        <v>21</v>
      </c>
      <c r="S19" s="547">
        <v>12.5</v>
      </c>
      <c r="T19" s="547">
        <v>26.4</v>
      </c>
      <c r="U19" s="547">
        <v>60.4</v>
      </c>
      <c r="V19" s="342" t="s">
        <v>1220</v>
      </c>
      <c r="W19" s="548">
        <v>0.49444444444425001</v>
      </c>
      <c r="X19" s="549">
        <v>5.33</v>
      </c>
      <c r="Y19" s="549">
        <v>1.59</v>
      </c>
      <c r="Z19" s="549">
        <v>10.89</v>
      </c>
      <c r="AA19" s="549">
        <v>35.15</v>
      </c>
      <c r="AB19" s="549">
        <v>30.14</v>
      </c>
    </row>
    <row r="20" spans="1:29" ht="15" customHeight="1">
      <c r="A20" s="133"/>
      <c r="B20" s="582">
        <v>5</v>
      </c>
      <c r="C20" s="573">
        <v>14.4</v>
      </c>
      <c r="D20" s="573">
        <v>71.3</v>
      </c>
      <c r="E20" s="372" t="s">
        <v>1230</v>
      </c>
      <c r="F20" s="409"/>
      <c r="G20" s="574">
        <v>0.59930555555550002</v>
      </c>
      <c r="H20" s="410"/>
      <c r="I20" s="575">
        <v>4.21</v>
      </c>
      <c r="J20" s="575">
        <v>1.35</v>
      </c>
      <c r="K20" s="575">
        <v>8.1</v>
      </c>
      <c r="L20" s="575">
        <v>20</v>
      </c>
      <c r="M20" s="575">
        <v>22.45</v>
      </c>
      <c r="N20" s="412"/>
      <c r="O20" s="1"/>
      <c r="Q20" s="569">
        <v>12</v>
      </c>
      <c r="R20" s="570">
        <v>20</v>
      </c>
      <c r="S20" s="547">
        <v>12.6</v>
      </c>
      <c r="T20" s="547">
        <v>26.8</v>
      </c>
      <c r="U20" s="547">
        <v>61.2</v>
      </c>
      <c r="V20" s="342" t="s">
        <v>1221</v>
      </c>
      <c r="W20" s="548">
        <v>0.50416666666667997</v>
      </c>
      <c r="X20" s="549">
        <v>5.25</v>
      </c>
      <c r="Y20" s="549">
        <v>1.57</v>
      </c>
      <c r="Z20" s="549">
        <v>10.62</v>
      </c>
      <c r="AA20" s="549">
        <v>34.299999999999997</v>
      </c>
      <c r="AB20" s="549">
        <v>29.27</v>
      </c>
    </row>
    <row r="21" spans="1:29" ht="15" customHeight="1">
      <c r="A21" s="133"/>
      <c r="B21" s="582">
        <v>4</v>
      </c>
      <c r="C21" s="573">
        <v>14.6</v>
      </c>
      <c r="D21" s="573">
        <v>72.7</v>
      </c>
      <c r="E21" s="372" t="s">
        <v>1231</v>
      </c>
      <c r="F21" s="409"/>
      <c r="G21" s="574">
        <v>0.61041666666654004</v>
      </c>
      <c r="H21" s="410"/>
      <c r="I21" s="575">
        <v>4.09</v>
      </c>
      <c r="J21" s="575">
        <v>1.32</v>
      </c>
      <c r="K21" s="575">
        <v>7.81</v>
      </c>
      <c r="L21" s="575">
        <v>18.95</v>
      </c>
      <c r="M21" s="575">
        <v>21.07</v>
      </c>
      <c r="N21" s="412"/>
      <c r="O21" s="1"/>
      <c r="Q21" s="569">
        <v>11</v>
      </c>
      <c r="R21" s="570">
        <v>19</v>
      </c>
      <c r="S21" s="547">
        <v>12.8</v>
      </c>
      <c r="T21" s="547">
        <v>27.2</v>
      </c>
      <c r="U21" s="547">
        <v>62</v>
      </c>
      <c r="V21" s="342" t="s">
        <v>1222</v>
      </c>
      <c r="W21" s="548">
        <v>0.51388888888883999</v>
      </c>
      <c r="X21" s="549">
        <v>5.17</v>
      </c>
      <c r="Y21" s="549">
        <v>1.55</v>
      </c>
      <c r="Z21" s="549">
        <v>10.35</v>
      </c>
      <c r="AA21" s="549">
        <v>33.450000000000003</v>
      </c>
      <c r="AB21" s="549">
        <v>28.4</v>
      </c>
    </row>
    <row r="22" spans="1:29" ht="15" customHeight="1">
      <c r="A22" s="133"/>
      <c r="B22" s="582">
        <v>3</v>
      </c>
      <c r="C22" s="573">
        <v>15</v>
      </c>
      <c r="D22" s="573">
        <v>75.5</v>
      </c>
      <c r="E22" s="372" t="s">
        <v>1233</v>
      </c>
      <c r="F22" s="583"/>
      <c r="G22" s="574">
        <v>0.63263888888889008</v>
      </c>
      <c r="H22" s="583"/>
      <c r="I22" s="575">
        <v>3.85</v>
      </c>
      <c r="J22" s="575">
        <v>1.26</v>
      </c>
      <c r="K22" s="575">
        <v>7.23</v>
      </c>
      <c r="L22" s="575">
        <v>16.850000000000001</v>
      </c>
      <c r="M22" s="575">
        <v>18.309999999999999</v>
      </c>
      <c r="N22" s="583"/>
      <c r="O22" s="1"/>
      <c r="Q22" s="569">
        <v>10</v>
      </c>
      <c r="R22" s="570">
        <v>18</v>
      </c>
      <c r="S22" s="547">
        <v>13</v>
      </c>
      <c r="T22" s="547">
        <v>27.6</v>
      </c>
      <c r="U22" s="547">
        <v>63.1</v>
      </c>
      <c r="V22" s="342" t="s">
        <v>1223</v>
      </c>
      <c r="W22" s="548">
        <v>0.52430555555544001</v>
      </c>
      <c r="X22" s="549">
        <v>5.05</v>
      </c>
      <c r="Y22" s="549">
        <v>1.53</v>
      </c>
      <c r="Z22" s="549">
        <v>10.07</v>
      </c>
      <c r="AA22" s="549">
        <v>32.08</v>
      </c>
      <c r="AB22" s="549">
        <v>27.35</v>
      </c>
    </row>
    <row r="23" spans="1:29" ht="15" customHeight="1">
      <c r="A23" s="133"/>
      <c r="B23" s="582">
        <v>2</v>
      </c>
      <c r="C23" s="573">
        <v>15.2</v>
      </c>
      <c r="D23" s="573">
        <v>76.900000000000006</v>
      </c>
      <c r="E23" s="372" t="s">
        <v>1234</v>
      </c>
      <c r="F23" s="583"/>
      <c r="G23" s="574">
        <v>0.6437499999999301</v>
      </c>
      <c r="H23" s="583"/>
      <c r="I23" s="575">
        <v>3.73</v>
      </c>
      <c r="J23" s="575">
        <v>1.23</v>
      </c>
      <c r="K23" s="575">
        <v>6.94</v>
      </c>
      <c r="L23" s="575">
        <v>15.8</v>
      </c>
      <c r="M23" s="575">
        <v>16.93</v>
      </c>
      <c r="N23" s="583"/>
      <c r="O23" s="1"/>
      <c r="Q23" s="569"/>
      <c r="R23" s="570">
        <v>17</v>
      </c>
      <c r="S23" s="547">
        <v>13.2</v>
      </c>
      <c r="T23" s="547">
        <v>28</v>
      </c>
      <c r="U23" s="547">
        <v>64.2</v>
      </c>
      <c r="V23" s="342" t="s">
        <v>1224</v>
      </c>
      <c r="W23" s="548">
        <v>0.53472222222204002</v>
      </c>
      <c r="X23" s="549">
        <v>4.93</v>
      </c>
      <c r="Y23" s="549">
        <v>1.51</v>
      </c>
      <c r="Z23" s="549">
        <v>9.7899999999999991</v>
      </c>
      <c r="AA23" s="549">
        <v>30.71</v>
      </c>
      <c r="AB23" s="549">
        <v>26.3</v>
      </c>
    </row>
    <row r="24" spans="1:29" ht="15" customHeight="1">
      <c r="A24" s="133"/>
      <c r="B24" s="582">
        <v>1</v>
      </c>
      <c r="C24" s="573">
        <v>15.6</v>
      </c>
      <c r="D24" s="573">
        <v>79.7</v>
      </c>
      <c r="E24" s="372" t="s">
        <v>1236</v>
      </c>
      <c r="F24" s="583"/>
      <c r="G24" s="574">
        <v>0.66597222222201002</v>
      </c>
      <c r="H24" s="583"/>
      <c r="I24" s="575">
        <v>3.49</v>
      </c>
      <c r="J24" s="575">
        <v>1.17</v>
      </c>
      <c r="K24" s="575">
        <v>6.36</v>
      </c>
      <c r="L24" s="575">
        <v>13.7</v>
      </c>
      <c r="M24" s="575">
        <v>14.17</v>
      </c>
      <c r="N24" s="583"/>
      <c r="O24" s="1"/>
      <c r="Q24" s="569">
        <v>9</v>
      </c>
      <c r="R24" s="570">
        <v>16</v>
      </c>
      <c r="S24" s="547">
        <v>13.4</v>
      </c>
      <c r="T24" s="547">
        <v>28.4</v>
      </c>
      <c r="U24" s="547">
        <v>65.3</v>
      </c>
      <c r="V24" s="342" t="s">
        <v>1225</v>
      </c>
      <c r="W24" s="548">
        <v>0.54513888888891004</v>
      </c>
      <c r="X24" s="549">
        <v>4.8099999999999996</v>
      </c>
      <c r="Y24" s="549">
        <v>1.49</v>
      </c>
      <c r="Z24" s="549">
        <v>9.51</v>
      </c>
      <c r="AA24" s="549">
        <v>29.34</v>
      </c>
      <c r="AB24" s="549">
        <v>25.25</v>
      </c>
    </row>
    <row r="25" spans="1:29" ht="15" customHeight="1">
      <c r="A25" s="133"/>
      <c r="B25" s="129"/>
      <c r="C25" s="144"/>
      <c r="D25" s="128"/>
      <c r="E25" s="129"/>
      <c r="F25" s="129"/>
      <c r="G25" s="129"/>
      <c r="H25" s="129"/>
      <c r="I25" s="129"/>
      <c r="J25" s="129"/>
      <c r="K25" s="129"/>
      <c r="L25" s="129"/>
      <c r="M25" s="129"/>
      <c r="N25" s="129"/>
      <c r="O25" s="1"/>
      <c r="Q25" s="569">
        <v>8</v>
      </c>
      <c r="R25" s="570">
        <v>15</v>
      </c>
      <c r="S25" s="547">
        <v>13.6</v>
      </c>
      <c r="T25" s="547">
        <v>28.8</v>
      </c>
      <c r="U25" s="547">
        <v>66.400000000000006</v>
      </c>
      <c r="V25" s="342" t="s">
        <v>1226</v>
      </c>
      <c r="W25" s="548">
        <v>0.55555555555551006</v>
      </c>
      <c r="X25" s="549">
        <v>4.6900000000000004</v>
      </c>
      <c r="Y25" s="549">
        <v>1.47</v>
      </c>
      <c r="Z25" s="549">
        <v>9.23</v>
      </c>
      <c r="AA25" s="549">
        <v>27.97</v>
      </c>
      <c r="AB25" s="549">
        <v>24.2</v>
      </c>
      <c r="AC25" s="1"/>
    </row>
    <row r="26" spans="1:29" ht="15" customHeight="1">
      <c r="A26" s="133"/>
      <c r="B26" s="129"/>
      <c r="C26" s="144"/>
      <c r="D26" s="128"/>
      <c r="E26" s="129"/>
      <c r="F26" s="129"/>
      <c r="G26" s="129"/>
      <c r="H26" s="129"/>
      <c r="I26" s="129"/>
      <c r="J26" s="129"/>
      <c r="K26" s="129"/>
      <c r="L26" s="129"/>
      <c r="M26" s="129"/>
      <c r="N26" s="129"/>
      <c r="O26" s="1"/>
      <c r="Q26" s="569">
        <v>7</v>
      </c>
      <c r="R26" s="570">
        <v>14</v>
      </c>
      <c r="S26" s="547">
        <v>13.8</v>
      </c>
      <c r="T26" s="547">
        <v>29.2</v>
      </c>
      <c r="U26" s="547">
        <v>67.5</v>
      </c>
      <c r="V26" s="342" t="s">
        <v>1227</v>
      </c>
      <c r="W26" s="548">
        <v>0.56597222222211008</v>
      </c>
      <c r="X26" s="549">
        <v>4.57</v>
      </c>
      <c r="Y26" s="549">
        <v>1.44</v>
      </c>
      <c r="Z26" s="549">
        <v>8.9499999999999993</v>
      </c>
      <c r="AA26" s="549">
        <v>26.59</v>
      </c>
      <c r="AB26" s="549">
        <v>23.15</v>
      </c>
      <c r="AC26" s="1"/>
    </row>
    <row r="27" spans="1:29" ht="15" customHeight="1">
      <c r="A27" s="133"/>
      <c r="B27" s="129"/>
      <c r="C27" s="144"/>
      <c r="D27" s="128"/>
      <c r="E27" s="129"/>
      <c r="F27" s="129"/>
      <c r="G27" s="129"/>
      <c r="H27" s="129"/>
      <c r="I27" s="129"/>
      <c r="J27" s="129"/>
      <c r="K27" s="129"/>
      <c r="L27" s="129"/>
      <c r="M27" s="129"/>
      <c r="N27" s="129"/>
      <c r="O27" s="1"/>
      <c r="Q27" s="569">
        <v>6</v>
      </c>
      <c r="R27" s="570">
        <v>13</v>
      </c>
      <c r="S27" s="547">
        <v>14</v>
      </c>
      <c r="T27" s="547">
        <v>29.6</v>
      </c>
      <c r="U27" s="547">
        <v>68.7</v>
      </c>
      <c r="V27" s="342" t="s">
        <v>1228</v>
      </c>
      <c r="W27" s="548">
        <v>0.57708333333314998</v>
      </c>
      <c r="X27" s="549">
        <v>4.45</v>
      </c>
      <c r="Y27" s="549">
        <v>1.41</v>
      </c>
      <c r="Z27" s="549">
        <v>8.67</v>
      </c>
      <c r="AA27" s="549">
        <v>25.21</v>
      </c>
      <c r="AB27" s="549">
        <v>22.1</v>
      </c>
      <c r="AC27" s="1"/>
    </row>
    <row r="28" spans="1:29" ht="15" customHeight="1">
      <c r="A28" s="133"/>
      <c r="B28" s="129"/>
      <c r="C28" s="144"/>
      <c r="D28" s="128"/>
      <c r="E28" s="129"/>
      <c r="F28" s="129"/>
      <c r="G28" s="129"/>
      <c r="H28" s="129"/>
      <c r="I28" s="129"/>
      <c r="J28" s="129"/>
      <c r="K28" s="129"/>
      <c r="L28" s="129"/>
      <c r="M28" s="129"/>
      <c r="N28" s="129"/>
      <c r="O28" s="1"/>
      <c r="Q28" s="569"/>
      <c r="R28" s="570">
        <v>12</v>
      </c>
      <c r="S28" s="547">
        <v>14.2</v>
      </c>
      <c r="T28" s="547">
        <v>30</v>
      </c>
      <c r="U28" s="547">
        <v>69.900000000000006</v>
      </c>
      <c r="V28" s="342" t="s">
        <v>1229</v>
      </c>
      <c r="W28" s="548">
        <v>0.58819444444446001</v>
      </c>
      <c r="X28" s="549">
        <v>4.33</v>
      </c>
      <c r="Y28" s="549">
        <v>1.38</v>
      </c>
      <c r="Z28" s="549">
        <v>8.39</v>
      </c>
      <c r="AA28" s="549">
        <v>23.83</v>
      </c>
      <c r="AB28" s="549">
        <v>21.05</v>
      </c>
      <c r="AC28" s="1"/>
    </row>
    <row r="29" spans="1:29" ht="15" customHeight="1">
      <c r="A29" s="133"/>
      <c r="B29" s="129"/>
      <c r="C29" s="144"/>
      <c r="D29" s="128"/>
      <c r="E29" s="129"/>
      <c r="F29" s="129"/>
      <c r="G29" s="129"/>
      <c r="H29" s="129"/>
      <c r="I29" s="129"/>
      <c r="J29" s="129"/>
      <c r="K29" s="129"/>
      <c r="L29" s="129"/>
      <c r="M29" s="129"/>
      <c r="N29" s="129"/>
      <c r="O29" s="1"/>
      <c r="Q29" s="569">
        <v>5</v>
      </c>
      <c r="R29" s="571">
        <v>11</v>
      </c>
      <c r="S29" s="547">
        <v>14.4</v>
      </c>
      <c r="T29" s="547">
        <v>30.4</v>
      </c>
      <c r="U29" s="547">
        <v>71.3</v>
      </c>
      <c r="V29" s="342" t="s">
        <v>1230</v>
      </c>
      <c r="W29" s="548">
        <v>0.59930555555550002</v>
      </c>
      <c r="X29" s="549">
        <v>4.21</v>
      </c>
      <c r="Y29" s="549">
        <v>1.35</v>
      </c>
      <c r="Z29" s="549">
        <v>8.1</v>
      </c>
      <c r="AA29" s="549">
        <v>22.45</v>
      </c>
      <c r="AB29" s="549">
        <v>20</v>
      </c>
      <c r="AC29" s="1"/>
    </row>
    <row r="30" spans="1:29" ht="15" customHeight="1">
      <c r="A30" s="133"/>
      <c r="B30" s="129"/>
      <c r="C30" s="144"/>
      <c r="D30" s="128"/>
      <c r="E30" s="129"/>
      <c r="F30" s="129"/>
      <c r="G30" s="129"/>
      <c r="H30" s="129"/>
      <c r="I30" s="129"/>
      <c r="J30" s="129"/>
      <c r="K30" s="129"/>
      <c r="L30" s="129"/>
      <c r="M30" s="129"/>
      <c r="N30" s="129"/>
      <c r="O30" s="1"/>
      <c r="Q30" s="569">
        <v>4</v>
      </c>
      <c r="R30" s="571">
        <v>10</v>
      </c>
      <c r="S30" s="547">
        <v>14.6</v>
      </c>
      <c r="T30" s="547">
        <v>30.8</v>
      </c>
      <c r="U30" s="547">
        <v>72.7</v>
      </c>
      <c r="V30" s="342" t="s">
        <v>1231</v>
      </c>
      <c r="W30" s="548">
        <v>0.61041666666654004</v>
      </c>
      <c r="X30" s="549">
        <v>4.09</v>
      </c>
      <c r="Y30" s="549">
        <v>1.32</v>
      </c>
      <c r="Z30" s="549">
        <v>7.81</v>
      </c>
      <c r="AA30" s="549">
        <v>21.07</v>
      </c>
      <c r="AB30" s="549">
        <v>18.95</v>
      </c>
      <c r="AC30" s="1"/>
    </row>
    <row r="31" spans="1:29" ht="15" customHeight="1">
      <c r="A31" s="133"/>
      <c r="B31" s="129"/>
      <c r="C31" s="144"/>
      <c r="D31" s="128"/>
      <c r="E31" s="129"/>
      <c r="F31" s="129"/>
      <c r="G31" s="129"/>
      <c r="H31" s="129"/>
      <c r="I31" s="129"/>
      <c r="J31" s="129"/>
      <c r="K31" s="129"/>
      <c r="L31" s="129"/>
      <c r="M31" s="129"/>
      <c r="N31" s="129"/>
      <c r="O31" s="1"/>
      <c r="Q31" s="569"/>
      <c r="R31" s="570">
        <v>9</v>
      </c>
      <c r="S31" s="547">
        <v>14.8</v>
      </c>
      <c r="T31" s="547">
        <v>31.2</v>
      </c>
      <c r="U31" s="547">
        <v>74.099999999999994</v>
      </c>
      <c r="V31" s="342" t="s">
        <v>1232</v>
      </c>
      <c r="W31" s="548">
        <v>0.62152777777757995</v>
      </c>
      <c r="X31" s="549">
        <v>3.97</v>
      </c>
      <c r="Y31" s="549">
        <v>1.29</v>
      </c>
      <c r="Z31" s="549">
        <v>7.52</v>
      </c>
      <c r="AA31" s="549">
        <v>19.690000000000001</v>
      </c>
      <c r="AB31" s="549">
        <v>17.899999999999999</v>
      </c>
      <c r="AC31" s="1"/>
    </row>
    <row r="32" spans="1:29" ht="15" customHeight="1">
      <c r="A32" s="133"/>
      <c r="B32" s="129"/>
      <c r="C32" s="144"/>
      <c r="D32" s="128"/>
      <c r="E32" s="129"/>
      <c r="F32" s="129"/>
      <c r="G32" s="129"/>
      <c r="H32" s="129"/>
      <c r="I32" s="129"/>
      <c r="J32" s="129"/>
      <c r="K32" s="129"/>
      <c r="L32" s="129"/>
      <c r="M32" s="129"/>
      <c r="N32" s="129"/>
      <c r="O32" s="1"/>
      <c r="Q32" s="569">
        <v>3</v>
      </c>
      <c r="R32" s="570">
        <v>8</v>
      </c>
      <c r="S32" s="547">
        <v>15</v>
      </c>
      <c r="T32" s="547">
        <v>31.6</v>
      </c>
      <c r="U32" s="547">
        <v>75.5</v>
      </c>
      <c r="V32" s="342" t="s">
        <v>1233</v>
      </c>
      <c r="W32" s="548">
        <v>0.63263888888889008</v>
      </c>
      <c r="X32" s="549">
        <v>3.85</v>
      </c>
      <c r="Y32" s="549">
        <v>1.26</v>
      </c>
      <c r="Z32" s="549">
        <v>7.23</v>
      </c>
      <c r="AA32" s="549">
        <v>18.309999999999999</v>
      </c>
      <c r="AB32" s="549">
        <v>16.850000000000001</v>
      </c>
      <c r="AC32" s="1"/>
    </row>
    <row r="33" spans="1:29" ht="15" customHeight="1">
      <c r="A33" s="133"/>
      <c r="B33" s="129"/>
      <c r="C33" s="144"/>
      <c r="D33" s="128"/>
      <c r="E33" s="129"/>
      <c r="F33" s="129"/>
      <c r="G33" s="129"/>
      <c r="H33" s="129"/>
      <c r="I33" s="129"/>
      <c r="J33" s="129"/>
      <c r="K33" s="129"/>
      <c r="L33" s="129"/>
      <c r="M33" s="129"/>
      <c r="N33" s="129"/>
      <c r="O33" s="1"/>
      <c r="Q33" s="569">
        <v>2</v>
      </c>
      <c r="R33" s="570">
        <v>7</v>
      </c>
      <c r="S33" s="547">
        <v>15.2</v>
      </c>
      <c r="T33" s="547">
        <v>32</v>
      </c>
      <c r="U33" s="547">
        <v>76.900000000000006</v>
      </c>
      <c r="V33" s="342" t="s">
        <v>1234</v>
      </c>
      <c r="W33" s="548">
        <v>0.6437499999999301</v>
      </c>
      <c r="X33" s="549">
        <v>3.73</v>
      </c>
      <c r="Y33" s="549">
        <v>1.23</v>
      </c>
      <c r="Z33" s="549">
        <v>6.94</v>
      </c>
      <c r="AA33" s="549">
        <v>16.93</v>
      </c>
      <c r="AB33" s="549">
        <v>15.8</v>
      </c>
      <c r="AC33" s="1"/>
    </row>
    <row r="34" spans="1:29" ht="15" customHeight="1">
      <c r="A34" s="133"/>
      <c r="B34" s="129"/>
      <c r="C34" s="144"/>
      <c r="D34" s="128"/>
      <c r="E34" s="129"/>
      <c r="F34" s="129"/>
      <c r="G34" s="129"/>
      <c r="H34" s="129"/>
      <c r="I34" s="129"/>
      <c r="J34" s="129"/>
      <c r="K34" s="129"/>
      <c r="L34" s="129"/>
      <c r="M34" s="129"/>
      <c r="N34" s="129"/>
      <c r="O34" s="1"/>
      <c r="Q34" s="569"/>
      <c r="R34" s="570">
        <v>6</v>
      </c>
      <c r="S34" s="547">
        <v>15.4</v>
      </c>
      <c r="T34" s="547">
        <v>32.4</v>
      </c>
      <c r="U34" s="547">
        <v>78.3</v>
      </c>
      <c r="V34" s="342" t="s">
        <v>1235</v>
      </c>
      <c r="W34" s="548">
        <v>0.65486111111097012</v>
      </c>
      <c r="X34" s="549">
        <v>3.61</v>
      </c>
      <c r="Y34" s="549">
        <v>1.2</v>
      </c>
      <c r="Z34" s="549">
        <v>6.65</v>
      </c>
      <c r="AA34" s="549">
        <v>15.55</v>
      </c>
      <c r="AB34" s="549">
        <v>14.75</v>
      </c>
      <c r="AC34" s="1"/>
    </row>
    <row r="35" spans="1:29" ht="15" customHeight="1">
      <c r="A35" s="133"/>
      <c r="B35" s="129"/>
      <c r="C35" s="144"/>
      <c r="D35" s="128"/>
      <c r="E35" s="129"/>
      <c r="F35" s="129"/>
      <c r="G35" s="129"/>
      <c r="H35" s="129"/>
      <c r="I35" s="129"/>
      <c r="J35" s="129"/>
      <c r="K35" s="129"/>
      <c r="L35" s="129"/>
      <c r="M35" s="129"/>
      <c r="N35" s="129"/>
      <c r="O35" s="1"/>
      <c r="Q35" s="569">
        <v>1</v>
      </c>
      <c r="R35" s="570">
        <v>5</v>
      </c>
      <c r="S35" s="547">
        <v>15.6</v>
      </c>
      <c r="T35" s="547">
        <v>32.799999999999997</v>
      </c>
      <c r="U35" s="547">
        <v>79.7</v>
      </c>
      <c r="V35" s="342" t="s">
        <v>1236</v>
      </c>
      <c r="W35" s="548">
        <v>0.66597222222201002</v>
      </c>
      <c r="X35" s="549">
        <v>3.49</v>
      </c>
      <c r="Y35" s="549">
        <v>1.17</v>
      </c>
      <c r="Z35" s="549">
        <v>6.36</v>
      </c>
      <c r="AA35" s="549">
        <v>14.17</v>
      </c>
      <c r="AB35" s="549">
        <v>13.7</v>
      </c>
      <c r="AC35" s="1"/>
    </row>
    <row r="36" spans="1:29" ht="15" customHeight="1">
      <c r="A36" s="133"/>
      <c r="O36" s="1"/>
      <c r="Q36" s="2"/>
      <c r="R36" s="546">
        <v>4</v>
      </c>
      <c r="S36" s="547">
        <v>15.8</v>
      </c>
      <c r="T36" s="547">
        <v>33.200000000000003</v>
      </c>
      <c r="U36" s="547">
        <v>81.099999999999994</v>
      </c>
      <c r="V36" s="342" t="s">
        <v>1237</v>
      </c>
      <c r="W36" s="548">
        <v>0.67708333333332005</v>
      </c>
      <c r="X36" s="549">
        <v>3.37</v>
      </c>
      <c r="Y36" s="549">
        <v>1.1399999999999999</v>
      </c>
      <c r="Z36" s="549">
        <v>6.07</v>
      </c>
      <c r="AA36" s="549">
        <v>12.79</v>
      </c>
      <c r="AB36" s="549">
        <v>12.65</v>
      </c>
      <c r="AC36" s="1"/>
    </row>
    <row r="37" spans="1:29" ht="15" customHeight="1">
      <c r="A37" s="133"/>
      <c r="O37" s="1"/>
      <c r="Q37" s="2"/>
      <c r="R37" s="546">
        <v>3</v>
      </c>
      <c r="S37" s="547">
        <v>16</v>
      </c>
      <c r="T37" s="547">
        <v>33.6</v>
      </c>
      <c r="U37" s="547">
        <v>82.5</v>
      </c>
      <c r="V37" s="342" t="s">
        <v>1238</v>
      </c>
      <c r="W37" s="548">
        <v>0.68819444444436007</v>
      </c>
      <c r="X37" s="549">
        <v>3.25</v>
      </c>
      <c r="Y37" s="549">
        <v>1.1100000000000001</v>
      </c>
      <c r="Z37" s="549">
        <v>5.78</v>
      </c>
      <c r="AA37" s="549">
        <v>11.41</v>
      </c>
      <c r="AB37" s="549">
        <v>11.6</v>
      </c>
      <c r="AC37" s="1"/>
    </row>
    <row r="38" spans="1:29" ht="15" customHeight="1">
      <c r="A38" s="133"/>
      <c r="O38" s="1"/>
      <c r="Q38" s="2"/>
      <c r="R38" s="546">
        <v>2</v>
      </c>
      <c r="S38" s="547">
        <v>16.2</v>
      </c>
      <c r="T38" s="547">
        <v>34</v>
      </c>
      <c r="U38" s="547">
        <v>83.9</v>
      </c>
      <c r="V38" s="342" t="s">
        <v>1239</v>
      </c>
      <c r="W38" s="548">
        <v>0.69930555555540008</v>
      </c>
      <c r="X38" s="549">
        <v>3.13</v>
      </c>
      <c r="Y38" s="549">
        <v>1.08</v>
      </c>
      <c r="Z38" s="549">
        <v>5.49</v>
      </c>
      <c r="AA38" s="549">
        <v>10.029999999999999</v>
      </c>
      <c r="AB38" s="549">
        <v>10.55</v>
      </c>
      <c r="AC38" s="1"/>
    </row>
    <row r="39" spans="1:29" ht="15" customHeight="1">
      <c r="A39" s="133"/>
      <c r="O39" s="1"/>
      <c r="Q39" s="2"/>
      <c r="R39" s="550">
        <v>1</v>
      </c>
      <c r="S39" s="547">
        <v>16.399999999999999</v>
      </c>
      <c r="T39" s="547">
        <v>34.4</v>
      </c>
      <c r="U39" s="547">
        <v>85.3</v>
      </c>
      <c r="V39" s="342" t="s">
        <v>1240</v>
      </c>
      <c r="W39" s="548">
        <v>0.71041666666670999</v>
      </c>
      <c r="X39" s="549">
        <v>3.01</v>
      </c>
      <c r="Y39" s="549">
        <v>1.05</v>
      </c>
      <c r="Z39" s="549">
        <v>5.2</v>
      </c>
      <c r="AA39" s="549">
        <v>8.65</v>
      </c>
      <c r="AB39" s="549">
        <v>9.5</v>
      </c>
      <c r="AC39" s="1"/>
    </row>
    <row r="40" spans="1:29" ht="15" customHeight="1">
      <c r="A40" s="133"/>
      <c r="O40" s="1"/>
      <c r="T40" s="1"/>
      <c r="U40" s="28"/>
      <c r="V40" s="1"/>
      <c r="W40" s="1"/>
      <c r="X40" s="1"/>
      <c r="Y40" s="1"/>
      <c r="Z40" s="1"/>
      <c r="AA40" s="1"/>
      <c r="AB40" s="1"/>
      <c r="AC40" s="1"/>
    </row>
    <row r="41" spans="1:29" ht="15" customHeight="1">
      <c r="A41" s="131" t="s">
        <v>37</v>
      </c>
      <c r="B41" s="581" t="s">
        <v>42</v>
      </c>
      <c r="C41" s="267" t="s">
        <v>0</v>
      </c>
      <c r="D41" s="267" t="s">
        <v>2</v>
      </c>
      <c r="E41" s="267" t="s">
        <v>19</v>
      </c>
      <c r="F41" s="300" t="s">
        <v>75</v>
      </c>
      <c r="G41" s="267" t="s">
        <v>4</v>
      </c>
      <c r="H41" s="300" t="s">
        <v>594</v>
      </c>
      <c r="I41" s="267" t="s">
        <v>5</v>
      </c>
      <c r="J41" s="267" t="s">
        <v>6</v>
      </c>
      <c r="K41" s="267" t="s">
        <v>612</v>
      </c>
      <c r="L41" s="267" t="s">
        <v>124</v>
      </c>
      <c r="M41" s="267" t="s">
        <v>613</v>
      </c>
      <c r="N41" s="300" t="s">
        <v>596</v>
      </c>
      <c r="O41" s="35"/>
      <c r="P41" s="35" t="s">
        <v>37</v>
      </c>
      <c r="Q41" s="23"/>
      <c r="R41" s="541" t="s">
        <v>1210</v>
      </c>
      <c r="S41" s="9" t="s">
        <v>0</v>
      </c>
      <c r="T41" s="9" t="s">
        <v>1</v>
      </c>
      <c r="U41" s="9" t="s">
        <v>2</v>
      </c>
      <c r="V41" s="9" t="s">
        <v>19</v>
      </c>
      <c r="W41" s="9" t="s">
        <v>4</v>
      </c>
      <c r="X41" s="9" t="s">
        <v>5</v>
      </c>
      <c r="Y41" s="9" t="s">
        <v>6</v>
      </c>
      <c r="Z41" s="9" t="s">
        <v>1287</v>
      </c>
      <c r="AA41" s="9" t="s">
        <v>110</v>
      </c>
      <c r="AB41" s="9" t="s">
        <v>68</v>
      </c>
    </row>
    <row r="42" spans="1:29" ht="15" customHeight="1">
      <c r="A42" s="133"/>
      <c r="B42" s="582">
        <v>15</v>
      </c>
      <c r="C42" s="579">
        <v>14</v>
      </c>
      <c r="D42" s="579">
        <v>65</v>
      </c>
      <c r="E42" s="580" t="s">
        <v>1264</v>
      </c>
      <c r="F42" s="302"/>
      <c r="G42" s="578">
        <v>0.59027777777778001</v>
      </c>
      <c r="H42" s="386"/>
      <c r="I42" s="576">
        <v>4.3899999999999997</v>
      </c>
      <c r="J42" s="576">
        <v>1.43</v>
      </c>
      <c r="K42" s="576">
        <v>9.6</v>
      </c>
      <c r="L42" s="577">
        <v>23.6</v>
      </c>
      <c r="M42" s="576">
        <v>26.2</v>
      </c>
      <c r="N42" s="302"/>
      <c r="O42" s="1"/>
      <c r="Q42" s="2"/>
      <c r="R42" s="546">
        <v>30</v>
      </c>
      <c r="S42" s="542">
        <v>13.4</v>
      </c>
      <c r="T42" s="542">
        <v>27</v>
      </c>
      <c r="U42" s="542">
        <v>60</v>
      </c>
      <c r="V42" s="543" t="s">
        <v>1259</v>
      </c>
      <c r="W42" s="544">
        <v>0.47777777777768998</v>
      </c>
      <c r="X42" s="545">
        <v>4.7</v>
      </c>
      <c r="Y42" s="545">
        <v>1.49</v>
      </c>
      <c r="Z42" s="545">
        <v>10.199999999999999</v>
      </c>
      <c r="AA42" s="545">
        <v>29.8</v>
      </c>
      <c r="AB42" s="572">
        <v>27.2</v>
      </c>
    </row>
    <row r="43" spans="1:29" ht="15" customHeight="1">
      <c r="A43" s="133"/>
      <c r="B43" s="582">
        <v>14</v>
      </c>
      <c r="C43" s="579">
        <v>14.1</v>
      </c>
      <c r="D43" s="579">
        <v>66</v>
      </c>
      <c r="E43" s="580" t="s">
        <v>1265</v>
      </c>
      <c r="F43" s="302"/>
      <c r="G43" s="578">
        <v>0.61041666666654004</v>
      </c>
      <c r="H43" s="386"/>
      <c r="I43" s="576">
        <v>4.33</v>
      </c>
      <c r="J43" s="576">
        <v>1.42</v>
      </c>
      <c r="K43" s="576">
        <v>9.4</v>
      </c>
      <c r="L43" s="577">
        <v>23</v>
      </c>
      <c r="M43" s="576">
        <v>25.6</v>
      </c>
      <c r="N43" s="302"/>
      <c r="O43" s="1"/>
      <c r="Q43" s="2"/>
      <c r="R43" s="546">
        <v>29</v>
      </c>
      <c r="S43" s="542">
        <v>13.5</v>
      </c>
      <c r="T43" s="542">
        <v>27.1</v>
      </c>
      <c r="U43" s="542">
        <v>60.8</v>
      </c>
      <c r="V43" s="543" t="s">
        <v>1260</v>
      </c>
      <c r="W43" s="544">
        <v>0.49652777777757001</v>
      </c>
      <c r="X43" s="545">
        <v>4.6500000000000004</v>
      </c>
      <c r="Y43" s="545">
        <v>1.48</v>
      </c>
      <c r="Z43" s="545">
        <v>10.1</v>
      </c>
      <c r="AA43" s="545">
        <v>29.2</v>
      </c>
      <c r="AB43" s="572">
        <v>26.6</v>
      </c>
    </row>
    <row r="44" spans="1:29" ht="15" customHeight="1">
      <c r="A44" s="133"/>
      <c r="B44" s="582">
        <v>13</v>
      </c>
      <c r="C44" s="579">
        <v>14.3</v>
      </c>
      <c r="D44" s="579">
        <v>68</v>
      </c>
      <c r="E44" s="580" t="s">
        <v>1267</v>
      </c>
      <c r="F44" s="302"/>
      <c r="G44" s="578">
        <v>0.65069444444433011</v>
      </c>
      <c r="H44" s="386"/>
      <c r="I44" s="576">
        <v>4.1900000000000004</v>
      </c>
      <c r="J44" s="576">
        <v>1.38</v>
      </c>
      <c r="K44" s="576">
        <v>9</v>
      </c>
      <c r="L44" s="577">
        <v>21.8</v>
      </c>
      <c r="M44" s="576">
        <v>24.4</v>
      </c>
      <c r="N44" s="302"/>
      <c r="O44" s="1"/>
      <c r="Q44" s="2"/>
      <c r="R44" s="546">
        <v>28</v>
      </c>
      <c r="S44" s="542">
        <v>13.6</v>
      </c>
      <c r="T44" s="542">
        <v>27.2</v>
      </c>
      <c r="U44" s="542">
        <v>61.6</v>
      </c>
      <c r="V44" s="543" t="s">
        <v>1261</v>
      </c>
      <c r="W44" s="544">
        <v>0.51527777777771999</v>
      </c>
      <c r="X44" s="545">
        <v>4.5999999999999996</v>
      </c>
      <c r="Y44" s="545">
        <v>1.47</v>
      </c>
      <c r="Z44" s="545">
        <v>10</v>
      </c>
      <c r="AA44" s="545">
        <v>28.6</v>
      </c>
      <c r="AB44" s="572">
        <v>26</v>
      </c>
    </row>
    <row r="45" spans="1:29" ht="15" customHeight="1">
      <c r="A45" s="133"/>
      <c r="B45" s="582">
        <v>12</v>
      </c>
      <c r="C45" s="579">
        <v>14.4</v>
      </c>
      <c r="D45" s="579">
        <v>69</v>
      </c>
      <c r="E45" s="580" t="s">
        <v>1268</v>
      </c>
      <c r="F45" s="417"/>
      <c r="G45" s="578">
        <v>0.67083333333336004</v>
      </c>
      <c r="H45" s="300"/>
      <c r="I45" s="576">
        <v>4.1100000000000003</v>
      </c>
      <c r="J45" s="576">
        <v>1.36</v>
      </c>
      <c r="K45" s="576">
        <v>8.8000000000000007</v>
      </c>
      <c r="L45" s="577">
        <v>21.2</v>
      </c>
      <c r="M45" s="576">
        <v>23.8</v>
      </c>
      <c r="N45" s="302"/>
      <c r="O45" s="1"/>
      <c r="Q45" s="2"/>
      <c r="R45" s="546">
        <v>27</v>
      </c>
      <c r="S45" s="542">
        <v>13.7</v>
      </c>
      <c r="T45" s="542">
        <v>27.3</v>
      </c>
      <c r="U45" s="542">
        <v>62.4</v>
      </c>
      <c r="V45" s="543" t="s">
        <v>1222</v>
      </c>
      <c r="W45" s="544">
        <v>0.53402777777759991</v>
      </c>
      <c r="X45" s="545">
        <v>4.55</v>
      </c>
      <c r="Y45" s="545">
        <v>1.46</v>
      </c>
      <c r="Z45" s="545">
        <v>9.9</v>
      </c>
      <c r="AA45" s="545">
        <v>28</v>
      </c>
      <c r="AB45" s="572">
        <v>25.4</v>
      </c>
    </row>
    <row r="46" spans="1:29" ht="15" customHeight="1">
      <c r="A46" s="133"/>
      <c r="B46" s="582">
        <v>11</v>
      </c>
      <c r="C46" s="579">
        <v>14.5</v>
      </c>
      <c r="D46" s="579">
        <v>70</v>
      </c>
      <c r="E46" s="580" t="s">
        <v>1269</v>
      </c>
      <c r="F46" s="302"/>
      <c r="G46" s="578">
        <v>0.69097222222212007</v>
      </c>
      <c r="H46" s="386"/>
      <c r="I46" s="576">
        <v>4.03</v>
      </c>
      <c r="J46" s="576">
        <v>1.34</v>
      </c>
      <c r="K46" s="576">
        <v>8.6</v>
      </c>
      <c r="L46" s="577">
        <v>20.6</v>
      </c>
      <c r="M46" s="576">
        <v>23.2</v>
      </c>
      <c r="N46" s="302"/>
      <c r="O46" s="1"/>
      <c r="Q46" s="2"/>
      <c r="R46" s="546">
        <v>26</v>
      </c>
      <c r="S46" s="542">
        <v>13.8</v>
      </c>
      <c r="T46" s="542">
        <v>27.4</v>
      </c>
      <c r="U46" s="542">
        <v>63.2</v>
      </c>
      <c r="V46" s="543" t="s">
        <v>1262</v>
      </c>
      <c r="W46" s="544">
        <v>0.55277777777775006</v>
      </c>
      <c r="X46" s="545">
        <v>4.5</v>
      </c>
      <c r="Y46" s="545">
        <v>1.45</v>
      </c>
      <c r="Z46" s="545">
        <v>9.8000000000000007</v>
      </c>
      <c r="AA46" s="545">
        <v>27.4</v>
      </c>
      <c r="AB46" s="572">
        <v>24.8</v>
      </c>
    </row>
    <row r="47" spans="1:29" ht="15" customHeight="1">
      <c r="A47" s="133"/>
      <c r="B47" s="582">
        <v>10</v>
      </c>
      <c r="C47" s="579">
        <v>14.6</v>
      </c>
      <c r="D47" s="579">
        <v>71.3</v>
      </c>
      <c r="E47" s="580" t="s">
        <v>1270</v>
      </c>
      <c r="F47" s="302"/>
      <c r="G47" s="578">
        <v>0.70694444444423998</v>
      </c>
      <c r="H47" s="386"/>
      <c r="I47" s="576">
        <v>3.95</v>
      </c>
      <c r="J47" s="576">
        <v>1.32</v>
      </c>
      <c r="K47" s="576">
        <v>8.4</v>
      </c>
      <c r="L47" s="577">
        <v>19.899999999999999</v>
      </c>
      <c r="M47" s="576">
        <v>22.4</v>
      </c>
      <c r="N47" s="302"/>
      <c r="O47" s="1"/>
      <c r="Q47" s="2"/>
      <c r="R47" s="546">
        <v>25</v>
      </c>
      <c r="S47" s="542">
        <v>13.9</v>
      </c>
      <c r="T47" s="542">
        <v>27.5</v>
      </c>
      <c r="U47" s="542">
        <v>64</v>
      </c>
      <c r="V47" s="543" t="s">
        <v>1263</v>
      </c>
      <c r="W47" s="544">
        <v>0.57152777777763009</v>
      </c>
      <c r="X47" s="545">
        <v>4.45</v>
      </c>
      <c r="Y47" s="545">
        <v>1.44</v>
      </c>
      <c r="Z47" s="545">
        <v>9.6999999999999993</v>
      </c>
      <c r="AA47" s="545">
        <v>26.8</v>
      </c>
      <c r="AB47" s="572">
        <v>24.2</v>
      </c>
    </row>
    <row r="48" spans="1:29" ht="15" customHeight="1">
      <c r="A48" s="133"/>
      <c r="B48" s="582">
        <v>9</v>
      </c>
      <c r="C48" s="579">
        <v>14.9</v>
      </c>
      <c r="D48" s="579">
        <v>73.900000000000006</v>
      </c>
      <c r="E48" s="580" t="s">
        <v>1240</v>
      </c>
      <c r="F48" s="302"/>
      <c r="G48" s="578">
        <v>0.73888888888875004</v>
      </c>
      <c r="H48" s="386"/>
      <c r="I48" s="576">
        <v>3.77</v>
      </c>
      <c r="J48" s="576">
        <v>1.28</v>
      </c>
      <c r="K48" s="576">
        <v>8</v>
      </c>
      <c r="L48" s="577">
        <v>18.5</v>
      </c>
      <c r="M48" s="576">
        <v>20.8</v>
      </c>
      <c r="N48" s="302"/>
      <c r="O48" s="1"/>
      <c r="Q48" s="569">
        <v>15</v>
      </c>
      <c r="R48" s="570">
        <v>24</v>
      </c>
      <c r="S48" s="542">
        <v>14</v>
      </c>
      <c r="T48" s="542">
        <v>27.7</v>
      </c>
      <c r="U48" s="542">
        <v>65</v>
      </c>
      <c r="V48" s="543" t="s">
        <v>1264</v>
      </c>
      <c r="W48" s="544">
        <v>0.59027777777778001</v>
      </c>
      <c r="X48" s="545">
        <v>4.3899999999999997</v>
      </c>
      <c r="Y48" s="545">
        <v>1.43</v>
      </c>
      <c r="Z48" s="545">
        <v>9.6</v>
      </c>
      <c r="AA48" s="545">
        <v>26.2</v>
      </c>
      <c r="AB48" s="572">
        <v>23.6</v>
      </c>
    </row>
    <row r="49" spans="1:29" ht="15" customHeight="1">
      <c r="A49" s="133"/>
      <c r="B49" s="582">
        <v>8</v>
      </c>
      <c r="C49" s="579">
        <v>15.1</v>
      </c>
      <c r="D49" s="579">
        <v>75.2</v>
      </c>
      <c r="E49" s="580" t="s">
        <v>1272</v>
      </c>
      <c r="F49" s="302"/>
      <c r="G49" s="578">
        <v>0.75486111111114007</v>
      </c>
      <c r="H49" s="386"/>
      <c r="I49" s="576">
        <v>3.68</v>
      </c>
      <c r="J49" s="576">
        <v>1.26</v>
      </c>
      <c r="K49" s="576">
        <v>7.8</v>
      </c>
      <c r="L49" s="577">
        <v>17.8</v>
      </c>
      <c r="M49" s="576">
        <v>20</v>
      </c>
      <c r="N49" s="302"/>
      <c r="O49" s="1"/>
      <c r="Q49" s="569">
        <v>14</v>
      </c>
      <c r="R49" s="570">
        <v>23</v>
      </c>
      <c r="S49" s="542">
        <v>14.1</v>
      </c>
      <c r="T49" s="542">
        <v>27.9</v>
      </c>
      <c r="U49" s="542">
        <v>66</v>
      </c>
      <c r="V49" s="543" t="s">
        <v>1265</v>
      </c>
      <c r="W49" s="544">
        <v>0.61041666666654004</v>
      </c>
      <c r="X49" s="545">
        <v>4.33</v>
      </c>
      <c r="Y49" s="545">
        <v>1.42</v>
      </c>
      <c r="Z49" s="545">
        <v>9.4</v>
      </c>
      <c r="AA49" s="545">
        <v>25.6</v>
      </c>
      <c r="AB49" s="572">
        <v>23</v>
      </c>
    </row>
    <row r="50" spans="1:29" ht="15" customHeight="1">
      <c r="A50" s="133"/>
      <c r="B50" s="582">
        <v>7</v>
      </c>
      <c r="C50" s="579">
        <v>15.3</v>
      </c>
      <c r="D50" s="579">
        <v>76.5</v>
      </c>
      <c r="E50" s="580" t="s">
        <v>1273</v>
      </c>
      <c r="F50" s="417"/>
      <c r="G50" s="578">
        <v>0.7708333333332601</v>
      </c>
      <c r="H50" s="300"/>
      <c r="I50" s="576">
        <v>3.59</v>
      </c>
      <c r="J50" s="576">
        <v>1.24</v>
      </c>
      <c r="K50" s="576">
        <v>7.6</v>
      </c>
      <c r="L50" s="577">
        <v>17.100000000000001</v>
      </c>
      <c r="M50" s="576">
        <v>19.2</v>
      </c>
      <c r="N50" s="302"/>
      <c r="O50" s="1"/>
      <c r="Q50" s="569"/>
      <c r="R50" s="570">
        <v>22</v>
      </c>
      <c r="S50" s="542">
        <v>14.2</v>
      </c>
      <c r="T50" s="542">
        <v>28.1</v>
      </c>
      <c r="U50" s="542">
        <v>67</v>
      </c>
      <c r="V50" s="543" t="s">
        <v>1266</v>
      </c>
      <c r="W50" s="544">
        <v>0.63055555555557008</v>
      </c>
      <c r="X50" s="545">
        <v>4.2699999999999996</v>
      </c>
      <c r="Y50" s="545">
        <v>1.4</v>
      </c>
      <c r="Z50" s="545">
        <v>9.1999999999999993</v>
      </c>
      <c r="AA50" s="545">
        <v>25</v>
      </c>
      <c r="AB50" s="572">
        <v>22.4</v>
      </c>
    </row>
    <row r="51" spans="1:29" ht="15" customHeight="1">
      <c r="A51" s="133"/>
      <c r="B51" s="582">
        <v>6</v>
      </c>
      <c r="C51" s="579">
        <v>15.5</v>
      </c>
      <c r="D51" s="579">
        <v>77.900000000000006</v>
      </c>
      <c r="E51" s="580" t="s">
        <v>1274</v>
      </c>
      <c r="F51" s="302"/>
      <c r="G51" s="578">
        <v>0.78680555555538012</v>
      </c>
      <c r="H51" s="386"/>
      <c r="I51" s="576">
        <v>3.5</v>
      </c>
      <c r="J51" s="576">
        <v>1.22</v>
      </c>
      <c r="K51" s="576">
        <v>7.4</v>
      </c>
      <c r="L51" s="577">
        <v>16.399999999999999</v>
      </c>
      <c r="M51" s="576">
        <v>18.399999999999999</v>
      </c>
      <c r="N51" s="302"/>
      <c r="O51" s="1"/>
      <c r="Q51" s="569">
        <v>13</v>
      </c>
      <c r="R51" s="570">
        <v>21</v>
      </c>
      <c r="S51" s="542">
        <v>14.3</v>
      </c>
      <c r="T51" s="542">
        <v>28.3</v>
      </c>
      <c r="U51" s="542">
        <v>68</v>
      </c>
      <c r="V51" s="543" t="s">
        <v>1267</v>
      </c>
      <c r="W51" s="544">
        <v>0.65069444444433011</v>
      </c>
      <c r="X51" s="545">
        <v>4.1900000000000004</v>
      </c>
      <c r="Y51" s="545">
        <v>1.38</v>
      </c>
      <c r="Z51" s="545">
        <v>9</v>
      </c>
      <c r="AA51" s="545">
        <v>24.4</v>
      </c>
      <c r="AB51" s="572">
        <v>21.8</v>
      </c>
    </row>
    <row r="52" spans="1:29" ht="15" customHeight="1">
      <c r="A52" s="133"/>
      <c r="B52" s="582">
        <v>5</v>
      </c>
      <c r="C52" s="579">
        <v>15.9</v>
      </c>
      <c r="D52" s="579">
        <v>80.7</v>
      </c>
      <c r="E52" s="580" t="s">
        <v>1276</v>
      </c>
      <c r="F52" s="302"/>
      <c r="G52" s="578">
        <v>0.81874999999989007</v>
      </c>
      <c r="H52" s="386"/>
      <c r="I52" s="576">
        <v>3.32</v>
      </c>
      <c r="J52" s="576">
        <v>1.18</v>
      </c>
      <c r="K52" s="576">
        <v>6.8</v>
      </c>
      <c r="L52" s="577">
        <v>15</v>
      </c>
      <c r="M52" s="576">
        <v>16.8</v>
      </c>
      <c r="N52" s="302"/>
      <c r="O52" s="1"/>
      <c r="Q52" s="569">
        <v>12</v>
      </c>
      <c r="R52" s="570">
        <v>20</v>
      </c>
      <c r="S52" s="542">
        <v>14.4</v>
      </c>
      <c r="T52" s="542">
        <v>28.5</v>
      </c>
      <c r="U52" s="542">
        <v>69</v>
      </c>
      <c r="V52" s="543" t="s">
        <v>1268</v>
      </c>
      <c r="W52" s="544">
        <v>0.67083333333336004</v>
      </c>
      <c r="X52" s="545">
        <v>4.1100000000000003</v>
      </c>
      <c r="Y52" s="545">
        <v>1.36</v>
      </c>
      <c r="Z52" s="545">
        <v>8.8000000000000007</v>
      </c>
      <c r="AA52" s="545">
        <v>23.8</v>
      </c>
      <c r="AB52" s="572">
        <v>21.2</v>
      </c>
    </row>
    <row r="53" spans="1:29" ht="15" customHeight="1">
      <c r="A53" s="133"/>
      <c r="B53" s="582">
        <v>4</v>
      </c>
      <c r="C53" s="579">
        <v>16.100000000000001</v>
      </c>
      <c r="D53" s="579">
        <v>82.1</v>
      </c>
      <c r="E53" s="580" t="s">
        <v>1277</v>
      </c>
      <c r="F53" s="302"/>
      <c r="G53" s="578">
        <v>0.8347222222222801</v>
      </c>
      <c r="H53" s="386"/>
      <c r="I53" s="576">
        <v>3.23</v>
      </c>
      <c r="J53" s="576">
        <v>1.1599999999999999</v>
      </c>
      <c r="K53" s="576">
        <v>6.4</v>
      </c>
      <c r="L53" s="577">
        <v>14.2</v>
      </c>
      <c r="M53" s="576">
        <v>16</v>
      </c>
      <c r="N53" s="302"/>
      <c r="O53" s="1"/>
      <c r="Q53" s="569">
        <v>11</v>
      </c>
      <c r="R53" s="570">
        <v>19</v>
      </c>
      <c r="S53" s="542">
        <v>14.5</v>
      </c>
      <c r="T53" s="542">
        <v>28.8</v>
      </c>
      <c r="U53" s="542">
        <v>70</v>
      </c>
      <c r="V53" s="543" t="s">
        <v>1269</v>
      </c>
      <c r="W53" s="544">
        <v>0.69097222222212007</v>
      </c>
      <c r="X53" s="545">
        <v>4.03</v>
      </c>
      <c r="Y53" s="545">
        <v>1.34</v>
      </c>
      <c r="Z53" s="545">
        <v>8.6</v>
      </c>
      <c r="AA53" s="545">
        <v>23.2</v>
      </c>
      <c r="AB53" s="572">
        <v>20.6</v>
      </c>
    </row>
    <row r="54" spans="1:29" ht="15" customHeight="1">
      <c r="A54" s="133"/>
      <c r="B54" s="582">
        <v>3</v>
      </c>
      <c r="C54" s="579">
        <v>16.5</v>
      </c>
      <c r="D54" s="579">
        <v>84.9</v>
      </c>
      <c r="E54" s="580" t="s">
        <v>1279</v>
      </c>
      <c r="F54" s="584"/>
      <c r="G54" s="578">
        <v>0.86666666666652015</v>
      </c>
      <c r="H54" s="584"/>
      <c r="I54" s="576">
        <v>3.05</v>
      </c>
      <c r="J54" s="576">
        <v>1.1200000000000001</v>
      </c>
      <c r="K54" s="576">
        <v>5.6</v>
      </c>
      <c r="L54" s="577">
        <v>12.6</v>
      </c>
      <c r="M54" s="576">
        <v>14.4</v>
      </c>
      <c r="N54" s="584"/>
      <c r="O54" s="1"/>
      <c r="Q54" s="569">
        <v>10</v>
      </c>
      <c r="R54" s="570">
        <v>18</v>
      </c>
      <c r="S54" s="542">
        <v>14.6</v>
      </c>
      <c r="T54" s="542">
        <v>29.1</v>
      </c>
      <c r="U54" s="542">
        <v>71.3</v>
      </c>
      <c r="V54" s="543" t="s">
        <v>1270</v>
      </c>
      <c r="W54" s="544">
        <v>0.70694444444423998</v>
      </c>
      <c r="X54" s="545">
        <v>3.95</v>
      </c>
      <c r="Y54" s="545">
        <v>1.32</v>
      </c>
      <c r="Z54" s="545">
        <v>8.4</v>
      </c>
      <c r="AA54" s="545">
        <v>22.4</v>
      </c>
      <c r="AB54" s="572">
        <v>19.899999999999999</v>
      </c>
    </row>
    <row r="55" spans="1:29" ht="15" customHeight="1">
      <c r="A55" s="133"/>
      <c r="B55" s="582">
        <v>2</v>
      </c>
      <c r="C55" s="579">
        <v>16.7</v>
      </c>
      <c r="D55" s="579">
        <v>86.3</v>
      </c>
      <c r="E55" s="580" t="s">
        <v>1280</v>
      </c>
      <c r="F55" s="584"/>
      <c r="G55" s="578">
        <v>0.88263888888891007</v>
      </c>
      <c r="H55" s="584"/>
      <c r="I55" s="576">
        <v>2.96</v>
      </c>
      <c r="J55" s="576">
        <v>1.1000000000000001</v>
      </c>
      <c r="K55" s="576">
        <v>5.2</v>
      </c>
      <c r="L55" s="577">
        <v>11.8</v>
      </c>
      <c r="M55" s="576">
        <v>13.6</v>
      </c>
      <c r="N55" s="584"/>
      <c r="O55" s="1"/>
      <c r="Q55" s="569"/>
      <c r="R55" s="570">
        <v>17</v>
      </c>
      <c r="S55" s="542">
        <v>14.7</v>
      </c>
      <c r="T55" s="542">
        <v>29.4</v>
      </c>
      <c r="U55" s="542">
        <v>72.599999999999994</v>
      </c>
      <c r="V55" s="543" t="s">
        <v>1271</v>
      </c>
      <c r="W55" s="544">
        <v>0.72291666666663001</v>
      </c>
      <c r="X55" s="545">
        <v>3.86</v>
      </c>
      <c r="Y55" s="545">
        <v>1.3</v>
      </c>
      <c r="Z55" s="545">
        <v>8.1999999999999993</v>
      </c>
      <c r="AA55" s="545">
        <v>21.6</v>
      </c>
      <c r="AB55" s="572">
        <v>19.2</v>
      </c>
    </row>
    <row r="56" spans="1:29" ht="15" customHeight="1">
      <c r="A56" s="133"/>
      <c r="B56" s="582">
        <v>1</v>
      </c>
      <c r="C56" s="579">
        <v>17.100000000000001</v>
      </c>
      <c r="D56" s="579">
        <v>89.1</v>
      </c>
      <c r="E56" s="580" t="s">
        <v>1282</v>
      </c>
      <c r="F56" s="584"/>
      <c r="G56" s="578">
        <v>0.91458333333315001</v>
      </c>
      <c r="H56" s="584"/>
      <c r="I56" s="576">
        <v>2.78</v>
      </c>
      <c r="J56" s="576">
        <v>1.06</v>
      </c>
      <c r="K56" s="576">
        <v>4.4000000000000004</v>
      </c>
      <c r="L56" s="577">
        <v>10.199999999999999</v>
      </c>
      <c r="M56" s="576">
        <v>12</v>
      </c>
      <c r="N56" s="584"/>
      <c r="O56" s="1"/>
      <c r="Q56" s="569">
        <v>9</v>
      </c>
      <c r="R56" s="570">
        <v>16</v>
      </c>
      <c r="S56" s="542">
        <v>14.9</v>
      </c>
      <c r="T56" s="542">
        <v>29.7</v>
      </c>
      <c r="U56" s="542">
        <v>73.900000000000006</v>
      </c>
      <c r="V56" s="543" t="s">
        <v>1240</v>
      </c>
      <c r="W56" s="544">
        <v>0.73888888888875004</v>
      </c>
      <c r="X56" s="545">
        <v>3.77</v>
      </c>
      <c r="Y56" s="545">
        <v>1.28</v>
      </c>
      <c r="Z56" s="545">
        <v>8</v>
      </c>
      <c r="AA56" s="545">
        <v>20.8</v>
      </c>
      <c r="AB56" s="572">
        <v>18.5</v>
      </c>
    </row>
    <row r="57" spans="1:29">
      <c r="A57" s="133"/>
      <c r="B57" s="418"/>
      <c r="C57" s="418"/>
      <c r="D57" s="418"/>
      <c r="E57" s="418"/>
      <c r="F57" s="418"/>
      <c r="G57" s="418"/>
      <c r="H57" s="418"/>
      <c r="I57" s="418"/>
      <c r="J57" s="418"/>
      <c r="K57" s="418"/>
      <c r="L57" s="418"/>
      <c r="M57" s="418"/>
      <c r="N57" s="418"/>
      <c r="O57" s="1"/>
      <c r="Q57" s="569">
        <v>8</v>
      </c>
      <c r="R57" s="570">
        <v>15</v>
      </c>
      <c r="S57" s="542">
        <v>15.1</v>
      </c>
      <c r="T57" s="542">
        <v>30.1</v>
      </c>
      <c r="U57" s="542">
        <v>75.2</v>
      </c>
      <c r="V57" s="543" t="s">
        <v>1272</v>
      </c>
      <c r="W57" s="544">
        <v>0.75486111111114007</v>
      </c>
      <c r="X57" s="545">
        <v>3.68</v>
      </c>
      <c r="Y57" s="545">
        <v>1.26</v>
      </c>
      <c r="Z57" s="545">
        <v>7.8</v>
      </c>
      <c r="AA57" s="545">
        <v>20</v>
      </c>
      <c r="AB57" s="572">
        <v>17.8</v>
      </c>
      <c r="AC57" s="1"/>
    </row>
    <row r="58" spans="1:29">
      <c r="A58" s="133"/>
      <c r="B58" s="418"/>
      <c r="C58" s="418"/>
      <c r="D58" s="418"/>
      <c r="E58" s="418"/>
      <c r="F58" s="418"/>
      <c r="G58" s="418"/>
      <c r="H58" s="418"/>
      <c r="I58" s="418"/>
      <c r="J58" s="418"/>
      <c r="K58" s="418"/>
      <c r="L58" s="418"/>
      <c r="M58" s="418"/>
      <c r="N58" s="418"/>
      <c r="O58" s="1"/>
      <c r="Q58" s="569">
        <v>7</v>
      </c>
      <c r="R58" s="570">
        <v>14</v>
      </c>
      <c r="S58" s="542">
        <v>15.3</v>
      </c>
      <c r="T58" s="542">
        <v>30.5</v>
      </c>
      <c r="U58" s="542">
        <v>76.5</v>
      </c>
      <c r="V58" s="543" t="s">
        <v>1273</v>
      </c>
      <c r="W58" s="544">
        <v>0.7708333333332601</v>
      </c>
      <c r="X58" s="545">
        <v>3.59</v>
      </c>
      <c r="Y58" s="545">
        <v>1.24</v>
      </c>
      <c r="Z58" s="545">
        <v>7.6</v>
      </c>
      <c r="AA58" s="545">
        <v>19.2</v>
      </c>
      <c r="AB58" s="572">
        <v>17.100000000000001</v>
      </c>
      <c r="AC58" s="1"/>
    </row>
    <row r="59" spans="1:29">
      <c r="A59" s="133"/>
      <c r="B59" s="418"/>
      <c r="C59" s="418"/>
      <c r="D59" s="418"/>
      <c r="E59" s="418"/>
      <c r="F59" s="418"/>
      <c r="G59" s="418"/>
      <c r="H59" s="418"/>
      <c r="I59" s="418"/>
      <c r="J59" s="418"/>
      <c r="K59" s="418"/>
      <c r="L59" s="418"/>
      <c r="M59" s="418"/>
      <c r="N59" s="418"/>
      <c r="O59" s="1"/>
      <c r="Q59" s="569">
        <v>6</v>
      </c>
      <c r="R59" s="570">
        <v>13</v>
      </c>
      <c r="S59" s="542">
        <v>15.5</v>
      </c>
      <c r="T59" s="542">
        <v>30.9</v>
      </c>
      <c r="U59" s="542">
        <v>77.900000000000006</v>
      </c>
      <c r="V59" s="543" t="s">
        <v>1274</v>
      </c>
      <c r="W59" s="544">
        <v>0.78680555555538012</v>
      </c>
      <c r="X59" s="545">
        <v>3.5</v>
      </c>
      <c r="Y59" s="545">
        <v>1.22</v>
      </c>
      <c r="Z59" s="545">
        <v>7.4</v>
      </c>
      <c r="AA59" s="545">
        <v>18.399999999999999</v>
      </c>
      <c r="AB59" s="572">
        <v>16.399999999999999</v>
      </c>
      <c r="AC59" s="1"/>
    </row>
    <row r="60" spans="1:29">
      <c r="A60" s="133"/>
      <c r="B60" s="418"/>
      <c r="C60" s="418"/>
      <c r="D60" s="418"/>
      <c r="E60" s="418"/>
      <c r="F60" s="418"/>
      <c r="G60" s="418"/>
      <c r="H60" s="418"/>
      <c r="I60" s="418"/>
      <c r="J60" s="418"/>
      <c r="K60" s="418"/>
      <c r="L60" s="418"/>
      <c r="M60" s="418"/>
      <c r="N60" s="418"/>
      <c r="O60" s="1"/>
      <c r="Q60" s="569"/>
      <c r="R60" s="570">
        <v>12</v>
      </c>
      <c r="S60" s="542">
        <v>15.7</v>
      </c>
      <c r="T60" s="542">
        <v>31.3</v>
      </c>
      <c r="U60" s="542">
        <v>79.3</v>
      </c>
      <c r="V60" s="543" t="s">
        <v>1275</v>
      </c>
      <c r="W60" s="544">
        <v>0.80277777777777004</v>
      </c>
      <c r="X60" s="545">
        <v>3.41</v>
      </c>
      <c r="Y60" s="545">
        <v>1.2</v>
      </c>
      <c r="Z60" s="545">
        <v>7.1</v>
      </c>
      <c r="AA60" s="545">
        <v>17.600000000000001</v>
      </c>
      <c r="AB60" s="572">
        <v>15.7</v>
      </c>
      <c r="AC60" s="1"/>
    </row>
    <row r="61" spans="1:29">
      <c r="A61" s="133"/>
      <c r="B61" s="418"/>
      <c r="C61" s="418"/>
      <c r="D61" s="418"/>
      <c r="E61" s="418"/>
      <c r="F61" s="418"/>
      <c r="G61" s="418"/>
      <c r="H61" s="418"/>
      <c r="I61" s="418"/>
      <c r="J61" s="418"/>
      <c r="K61" s="418"/>
      <c r="L61" s="418"/>
      <c r="M61" s="418"/>
      <c r="N61" s="418"/>
      <c r="O61" s="1"/>
      <c r="Q61" s="569">
        <v>5</v>
      </c>
      <c r="R61" s="571">
        <v>11</v>
      </c>
      <c r="S61" s="542">
        <v>15.9</v>
      </c>
      <c r="T61" s="542">
        <v>31.7</v>
      </c>
      <c r="U61" s="542">
        <v>80.7</v>
      </c>
      <c r="V61" s="543" t="s">
        <v>1276</v>
      </c>
      <c r="W61" s="544">
        <v>0.81874999999989007</v>
      </c>
      <c r="X61" s="545">
        <v>3.32</v>
      </c>
      <c r="Y61" s="545">
        <v>1.18</v>
      </c>
      <c r="Z61" s="545">
        <v>6.8</v>
      </c>
      <c r="AA61" s="545">
        <v>16.8</v>
      </c>
      <c r="AB61" s="572">
        <v>15</v>
      </c>
      <c r="AC61" s="1"/>
    </row>
    <row r="62" spans="1:29">
      <c r="A62" s="133"/>
      <c r="B62" s="418"/>
      <c r="C62" s="418"/>
      <c r="D62" s="418"/>
      <c r="E62" s="418"/>
      <c r="F62" s="418"/>
      <c r="G62" s="418"/>
      <c r="H62" s="418"/>
      <c r="I62" s="418"/>
      <c r="J62" s="418"/>
      <c r="K62" s="418"/>
      <c r="L62" s="418"/>
      <c r="M62" s="418"/>
      <c r="N62" s="418"/>
      <c r="O62" s="1"/>
      <c r="Q62" s="569">
        <v>4</v>
      </c>
      <c r="R62" s="571">
        <v>10</v>
      </c>
      <c r="S62" s="542">
        <v>16.100000000000001</v>
      </c>
      <c r="T62" s="542">
        <v>32.1</v>
      </c>
      <c r="U62" s="542">
        <v>82.1</v>
      </c>
      <c r="V62" s="543" t="s">
        <v>1277</v>
      </c>
      <c r="W62" s="544">
        <v>0.8347222222222801</v>
      </c>
      <c r="X62" s="545">
        <v>3.23</v>
      </c>
      <c r="Y62" s="545">
        <v>1.1599999999999999</v>
      </c>
      <c r="Z62" s="545">
        <v>6.4</v>
      </c>
      <c r="AA62" s="545">
        <v>16</v>
      </c>
      <c r="AB62" s="572">
        <v>14.2</v>
      </c>
      <c r="AC62" s="1"/>
    </row>
    <row r="63" spans="1:29">
      <c r="A63" s="133"/>
      <c r="B63" s="418"/>
      <c r="C63" s="418"/>
      <c r="D63" s="418"/>
      <c r="E63" s="418"/>
      <c r="F63" s="418"/>
      <c r="G63" s="418"/>
      <c r="H63" s="418"/>
      <c r="I63" s="418"/>
      <c r="J63" s="418"/>
      <c r="K63" s="418"/>
      <c r="L63" s="418"/>
      <c r="M63" s="418"/>
      <c r="N63" s="418"/>
      <c r="O63" s="1"/>
      <c r="Q63" s="569"/>
      <c r="R63" s="570">
        <v>9</v>
      </c>
      <c r="S63" s="542">
        <v>16.3</v>
      </c>
      <c r="T63" s="542">
        <v>32.5</v>
      </c>
      <c r="U63" s="542">
        <v>83.5</v>
      </c>
      <c r="V63" s="543" t="s">
        <v>1278</v>
      </c>
      <c r="W63" s="544">
        <v>0.85069444444440012</v>
      </c>
      <c r="X63" s="545">
        <v>3.14</v>
      </c>
      <c r="Y63" s="545">
        <v>1.1399999999999999</v>
      </c>
      <c r="Z63" s="545">
        <v>6</v>
      </c>
      <c r="AA63" s="545">
        <v>15.2</v>
      </c>
      <c r="AB63" s="572">
        <v>13.4</v>
      </c>
      <c r="AC63" s="1"/>
    </row>
    <row r="64" spans="1:29">
      <c r="A64" s="133"/>
      <c r="B64" s="418"/>
      <c r="C64" s="418"/>
      <c r="D64" s="418"/>
      <c r="E64" s="418"/>
      <c r="F64" s="418"/>
      <c r="G64" s="418"/>
      <c r="H64" s="418"/>
      <c r="I64" s="418"/>
      <c r="J64" s="418"/>
      <c r="K64" s="418"/>
      <c r="L64" s="418"/>
      <c r="M64" s="418"/>
      <c r="N64" s="418"/>
      <c r="O64" s="1"/>
      <c r="Q64" s="569">
        <v>3</v>
      </c>
      <c r="R64" s="570">
        <v>8</v>
      </c>
      <c r="S64" s="542">
        <v>16.5</v>
      </c>
      <c r="T64" s="542">
        <v>32.9</v>
      </c>
      <c r="U64" s="542">
        <v>84.9</v>
      </c>
      <c r="V64" s="543" t="s">
        <v>1279</v>
      </c>
      <c r="W64" s="544">
        <v>0.86666666666652015</v>
      </c>
      <c r="X64" s="545">
        <v>3.05</v>
      </c>
      <c r="Y64" s="545">
        <v>1.1200000000000001</v>
      </c>
      <c r="Z64" s="545">
        <v>5.6</v>
      </c>
      <c r="AA64" s="545">
        <v>14.4</v>
      </c>
      <c r="AB64" s="572">
        <v>12.6</v>
      </c>
      <c r="AC64" s="1"/>
    </row>
    <row r="65" spans="1:34">
      <c r="A65" s="133"/>
      <c r="B65" s="418"/>
      <c r="C65" s="418"/>
      <c r="D65" s="418"/>
      <c r="E65" s="418"/>
      <c r="F65" s="418"/>
      <c r="G65" s="418"/>
      <c r="H65" s="418"/>
      <c r="I65" s="418"/>
      <c r="J65" s="418"/>
      <c r="K65" s="418"/>
      <c r="L65" s="418"/>
      <c r="M65" s="418"/>
      <c r="N65" s="418"/>
      <c r="O65" s="1"/>
      <c r="Q65" s="569">
        <v>2</v>
      </c>
      <c r="R65" s="570">
        <v>7</v>
      </c>
      <c r="S65" s="542">
        <v>16.7</v>
      </c>
      <c r="T65" s="542">
        <v>33.299999999999997</v>
      </c>
      <c r="U65" s="542">
        <v>86.3</v>
      </c>
      <c r="V65" s="543" t="s">
        <v>1280</v>
      </c>
      <c r="W65" s="544">
        <v>0.88263888888891007</v>
      </c>
      <c r="X65" s="545">
        <v>2.96</v>
      </c>
      <c r="Y65" s="545">
        <v>1.1000000000000001</v>
      </c>
      <c r="Z65" s="545">
        <v>5.2</v>
      </c>
      <c r="AA65" s="545">
        <v>13.6</v>
      </c>
      <c r="AB65" s="572">
        <v>11.8</v>
      </c>
      <c r="AC65" s="1"/>
    </row>
    <row r="66" spans="1:34">
      <c r="A66" s="133"/>
      <c r="B66" s="418"/>
      <c r="C66" s="418"/>
      <c r="D66" s="418"/>
      <c r="E66" s="418"/>
      <c r="F66" s="418"/>
      <c r="G66" s="418"/>
      <c r="H66" s="418"/>
      <c r="I66" s="418"/>
      <c r="J66" s="418"/>
      <c r="K66" s="418"/>
      <c r="L66" s="418"/>
      <c r="M66" s="418"/>
      <c r="N66" s="418"/>
      <c r="O66" s="1"/>
      <c r="Q66" s="569"/>
      <c r="R66" s="570">
        <v>6</v>
      </c>
      <c r="S66" s="542">
        <v>16.899999999999999</v>
      </c>
      <c r="T66" s="542">
        <v>33.700000000000003</v>
      </c>
      <c r="U66" s="542">
        <v>87.7</v>
      </c>
      <c r="V66" s="543" t="s">
        <v>1281</v>
      </c>
      <c r="W66" s="544">
        <v>0.89861111111103009</v>
      </c>
      <c r="X66" s="545">
        <v>2.87</v>
      </c>
      <c r="Y66" s="545">
        <v>1.08</v>
      </c>
      <c r="Z66" s="545">
        <v>4.8</v>
      </c>
      <c r="AA66" s="545">
        <v>12.8</v>
      </c>
      <c r="AB66" s="572">
        <v>11</v>
      </c>
      <c r="AC66" s="1"/>
    </row>
    <row r="67" spans="1:34">
      <c r="A67" s="133"/>
      <c r="B67" s="418"/>
      <c r="C67" s="418"/>
      <c r="D67" s="418"/>
      <c r="E67" s="418"/>
      <c r="F67" s="418"/>
      <c r="G67" s="418"/>
      <c r="H67" s="418"/>
      <c r="I67" s="418"/>
      <c r="J67" s="418"/>
      <c r="K67" s="418"/>
      <c r="L67" s="418"/>
      <c r="M67" s="418"/>
      <c r="N67" s="418"/>
      <c r="O67" s="1"/>
      <c r="Q67" s="569">
        <v>1</v>
      </c>
      <c r="R67" s="570">
        <v>5</v>
      </c>
      <c r="S67" s="542">
        <v>17.100000000000001</v>
      </c>
      <c r="T67" s="542">
        <v>34.1</v>
      </c>
      <c r="U67" s="542">
        <v>89.1</v>
      </c>
      <c r="V67" s="543" t="s">
        <v>1282</v>
      </c>
      <c r="W67" s="544">
        <v>0.91458333333315001</v>
      </c>
      <c r="X67" s="545">
        <v>2.78</v>
      </c>
      <c r="Y67" s="545">
        <v>1.06</v>
      </c>
      <c r="Z67" s="545">
        <v>4.4000000000000004</v>
      </c>
      <c r="AA67" s="545">
        <v>12</v>
      </c>
      <c r="AB67" s="572">
        <v>10.199999999999999</v>
      </c>
      <c r="AC67" s="1"/>
    </row>
    <row r="68" spans="1:34">
      <c r="A68" s="133"/>
      <c r="B68" s="418"/>
      <c r="C68" s="418"/>
      <c r="D68" s="418"/>
      <c r="E68" s="418"/>
      <c r="F68" s="418"/>
      <c r="G68" s="418"/>
      <c r="H68" s="418"/>
      <c r="I68" s="418"/>
      <c r="J68" s="418"/>
      <c r="K68" s="418"/>
      <c r="L68" s="418"/>
      <c r="M68" s="418"/>
      <c r="N68" s="418"/>
      <c r="O68" s="1"/>
      <c r="Q68" s="2"/>
      <c r="R68" s="546">
        <v>4</v>
      </c>
      <c r="S68" s="542">
        <v>17.3</v>
      </c>
      <c r="T68" s="542">
        <v>34.5</v>
      </c>
      <c r="U68" s="542">
        <v>90.5</v>
      </c>
      <c r="V68" s="543" t="s">
        <v>1283</v>
      </c>
      <c r="W68" s="544">
        <v>0.93055555555554004</v>
      </c>
      <c r="X68" s="545">
        <v>2.69</v>
      </c>
      <c r="Y68" s="545">
        <v>1.04</v>
      </c>
      <c r="Z68" s="545">
        <v>4</v>
      </c>
      <c r="AA68" s="545">
        <v>11.2</v>
      </c>
      <c r="AB68" s="572">
        <v>9.4</v>
      </c>
      <c r="AC68" s="1"/>
    </row>
    <row r="69" spans="1:34">
      <c r="A69" s="133"/>
      <c r="O69" s="1"/>
      <c r="Q69" s="2"/>
      <c r="R69" s="546">
        <v>3</v>
      </c>
      <c r="S69" s="542">
        <v>17.5</v>
      </c>
      <c r="T69" s="542">
        <v>34.9</v>
      </c>
      <c r="U69" s="542">
        <v>91.9</v>
      </c>
      <c r="V69" s="543" t="s">
        <v>1284</v>
      </c>
      <c r="W69" s="544">
        <v>0.94652777777766006</v>
      </c>
      <c r="X69" s="545">
        <v>2.6</v>
      </c>
      <c r="Y69" s="545">
        <v>1.02</v>
      </c>
      <c r="Z69" s="545">
        <v>3.6</v>
      </c>
      <c r="AA69" s="545">
        <v>10.4</v>
      </c>
      <c r="AB69" s="572">
        <v>8.6</v>
      </c>
      <c r="AC69" s="1"/>
    </row>
    <row r="70" spans="1:34">
      <c r="A70" s="133"/>
      <c r="O70" s="1"/>
      <c r="Q70" s="2"/>
      <c r="R70" s="546">
        <v>2</v>
      </c>
      <c r="S70" s="542">
        <v>17.7</v>
      </c>
      <c r="T70" s="542">
        <v>35.299999999999997</v>
      </c>
      <c r="U70" s="542">
        <v>93.3</v>
      </c>
      <c r="V70" s="543" t="s">
        <v>1285</v>
      </c>
      <c r="W70" s="544">
        <v>0.96250000000005009</v>
      </c>
      <c r="X70" s="545">
        <v>2.5099999999999998</v>
      </c>
      <c r="Y70" s="545">
        <v>1</v>
      </c>
      <c r="Z70" s="545">
        <v>3.2</v>
      </c>
      <c r="AA70" s="545">
        <v>9.6</v>
      </c>
      <c r="AB70" s="572">
        <v>7.8</v>
      </c>
      <c r="AC70" s="1"/>
    </row>
    <row r="71" spans="1:34">
      <c r="A71" s="133"/>
      <c r="O71" s="1"/>
      <c r="Q71" s="2"/>
      <c r="R71" s="550">
        <v>1</v>
      </c>
      <c r="S71" s="542">
        <v>17.899999999999999</v>
      </c>
      <c r="T71" s="542">
        <v>35.700000000000003</v>
      </c>
      <c r="U71" s="542">
        <v>94.7</v>
      </c>
      <c r="V71" s="543" t="s">
        <v>1286</v>
      </c>
      <c r="W71" s="544">
        <v>0.97847222222217012</v>
      </c>
      <c r="X71" s="545">
        <v>2.42</v>
      </c>
      <c r="Y71" s="545">
        <v>0.98</v>
      </c>
      <c r="Z71" s="545">
        <v>2.8</v>
      </c>
      <c r="AA71" s="545">
        <v>8.8000000000000007</v>
      </c>
      <c r="AB71" s="572">
        <v>7</v>
      </c>
      <c r="AC71" s="1"/>
    </row>
    <row r="72" spans="1:34">
      <c r="A72" s="133"/>
      <c r="O72" s="1"/>
      <c r="Q72" s="1"/>
      <c r="R72" s="1"/>
      <c r="S72" s="27"/>
      <c r="T72" s="27"/>
      <c r="U72" s="33"/>
      <c r="V72" s="1"/>
      <c r="W72" s="1"/>
      <c r="X72" s="1"/>
      <c r="Y72" s="1"/>
      <c r="Z72" s="32"/>
      <c r="AA72" s="1"/>
      <c r="AB72" s="1"/>
      <c r="AC72" s="1"/>
    </row>
    <row r="73" spans="1:34">
      <c r="A73" s="133"/>
      <c r="O73" s="1"/>
      <c r="P73" s="96" t="s">
        <v>1253</v>
      </c>
      <c r="Q73" s="1"/>
      <c r="R73" s="1"/>
      <c r="S73" s="27"/>
      <c r="T73" s="27"/>
      <c r="U73" s="33"/>
      <c r="V73" s="1"/>
      <c r="W73" s="1"/>
      <c r="X73" s="1"/>
      <c r="Y73" s="1"/>
      <c r="Z73" s="32"/>
      <c r="AA73" s="1"/>
      <c r="AB73" s="1"/>
      <c r="AC73" s="1"/>
    </row>
    <row r="74" spans="1:34">
      <c r="A74" s="133"/>
      <c r="O74" s="1"/>
      <c r="P74" s="565" t="s">
        <v>1254</v>
      </c>
      <c r="Q74" s="562" t="s">
        <v>1243</v>
      </c>
      <c r="R74" s="559">
        <v>20</v>
      </c>
      <c r="S74" s="559">
        <v>27</v>
      </c>
      <c r="T74" s="559">
        <v>33</v>
      </c>
      <c r="U74" s="559">
        <v>40</v>
      </c>
      <c r="V74" s="559">
        <v>45</v>
      </c>
      <c r="W74" s="559">
        <v>50</v>
      </c>
      <c r="X74" s="559">
        <v>55</v>
      </c>
      <c r="Y74" s="559">
        <v>60</v>
      </c>
      <c r="Z74" s="559">
        <v>65</v>
      </c>
      <c r="AA74" s="559">
        <v>70</v>
      </c>
      <c r="AB74" s="559">
        <v>75</v>
      </c>
      <c r="AC74" s="559">
        <v>80</v>
      </c>
      <c r="AD74" s="559">
        <v>85</v>
      </c>
      <c r="AE74" s="559">
        <v>90</v>
      </c>
      <c r="AF74" s="559">
        <v>95</v>
      </c>
    </row>
    <row r="75" spans="1:34">
      <c r="A75" s="133"/>
      <c r="O75" s="1"/>
      <c r="P75" s="565" t="s">
        <v>1255</v>
      </c>
      <c r="Q75" s="559">
        <v>0</v>
      </c>
      <c r="R75" s="559">
        <v>1</v>
      </c>
      <c r="S75" s="559">
        <v>2</v>
      </c>
      <c r="T75" s="559">
        <v>3</v>
      </c>
      <c r="U75" s="559">
        <v>4</v>
      </c>
      <c r="V75" s="559">
        <v>5</v>
      </c>
      <c r="W75" s="559">
        <v>6</v>
      </c>
      <c r="X75" s="559">
        <v>7</v>
      </c>
      <c r="Y75" s="559">
        <v>8</v>
      </c>
      <c r="Z75" s="559">
        <v>9</v>
      </c>
      <c r="AA75" s="559">
        <v>10</v>
      </c>
      <c r="AB75" s="559">
        <v>11</v>
      </c>
      <c r="AC75" s="559">
        <v>12</v>
      </c>
      <c r="AD75" s="559">
        <v>13</v>
      </c>
      <c r="AE75" s="559">
        <v>14</v>
      </c>
      <c r="AF75" s="559">
        <v>15</v>
      </c>
    </row>
    <row r="76" spans="1:34">
      <c r="A76" s="133"/>
      <c r="O76" s="1"/>
      <c r="P76" s="560"/>
      <c r="Q76" s="560"/>
      <c r="R76" s="560"/>
      <c r="S76" s="561"/>
      <c r="T76" s="561"/>
      <c r="U76" s="561"/>
      <c r="V76" s="561"/>
      <c r="W76" s="561"/>
      <c r="X76" s="561"/>
      <c r="Y76" s="561"/>
      <c r="Z76" s="561"/>
      <c r="AA76" s="561"/>
      <c r="AB76" s="561"/>
      <c r="AC76" s="561"/>
      <c r="AD76" s="561"/>
      <c r="AE76" s="561"/>
      <c r="AF76" s="561"/>
      <c r="AG76" s="561"/>
      <c r="AH76" s="561"/>
    </row>
    <row r="77" spans="1:34">
      <c r="A77" s="133"/>
      <c r="O77" s="1"/>
      <c r="P77" s="563" t="s">
        <v>1256</v>
      </c>
      <c r="Q77" s="563"/>
      <c r="R77" s="563"/>
      <c r="S77" s="564"/>
      <c r="T77" s="564"/>
      <c r="U77" s="564"/>
      <c r="V77" s="564"/>
      <c r="W77" s="564"/>
      <c r="X77" s="561"/>
      <c r="Y77" s="561"/>
      <c r="Z77" s="561"/>
      <c r="AA77" s="561"/>
      <c r="AB77" s="561"/>
      <c r="AC77" s="561"/>
      <c r="AD77" s="561"/>
      <c r="AE77" s="561"/>
      <c r="AF77" s="561"/>
      <c r="AG77" s="561"/>
      <c r="AH77" s="561"/>
    </row>
    <row r="78" spans="1:34">
      <c r="A78" s="133"/>
      <c r="O78" s="1"/>
      <c r="P78" s="454" t="s">
        <v>1257</v>
      </c>
      <c r="Q78" s="566" t="s">
        <v>1241</v>
      </c>
      <c r="R78" s="567">
        <v>5</v>
      </c>
      <c r="S78" s="567">
        <v>7</v>
      </c>
      <c r="T78" s="567">
        <v>8</v>
      </c>
      <c r="U78" s="567">
        <v>10</v>
      </c>
      <c r="V78" s="567">
        <v>11</v>
      </c>
      <c r="W78" s="567">
        <v>13</v>
      </c>
      <c r="X78" s="567">
        <v>14</v>
      </c>
      <c r="Y78" s="567">
        <v>15</v>
      </c>
      <c r="Z78" s="567">
        <v>16</v>
      </c>
      <c r="AA78" s="567">
        <v>18</v>
      </c>
      <c r="AB78" s="567">
        <v>19</v>
      </c>
      <c r="AC78" s="567">
        <v>20</v>
      </c>
      <c r="AD78" s="567">
        <v>21</v>
      </c>
      <c r="AE78" s="567">
        <v>23</v>
      </c>
      <c r="AF78" s="567">
        <v>24</v>
      </c>
    </row>
    <row r="79" spans="1:34">
      <c r="P79" s="568" t="s">
        <v>1258</v>
      </c>
      <c r="Q79" s="566" t="s">
        <v>1242</v>
      </c>
      <c r="R79" s="567">
        <v>15</v>
      </c>
      <c r="S79" s="567">
        <v>20</v>
      </c>
      <c r="T79" s="567">
        <v>25</v>
      </c>
      <c r="U79" s="567">
        <v>30</v>
      </c>
      <c r="V79" s="567">
        <v>34</v>
      </c>
      <c r="W79" s="567">
        <v>38</v>
      </c>
      <c r="X79" s="567">
        <v>41</v>
      </c>
      <c r="Y79" s="567">
        <v>45</v>
      </c>
      <c r="Z79" s="567">
        <v>49</v>
      </c>
      <c r="AA79" s="567">
        <v>53</v>
      </c>
      <c r="AB79" s="567">
        <v>56</v>
      </c>
      <c r="AC79" s="567">
        <v>60</v>
      </c>
      <c r="AD79" s="567">
        <v>64</v>
      </c>
      <c r="AE79" s="567">
        <v>68</v>
      </c>
      <c r="AF79" s="567">
        <v>71</v>
      </c>
    </row>
    <row r="93" spans="16:16">
      <c r="P93" t="s">
        <v>1288</v>
      </c>
    </row>
  </sheetData>
  <pageMargins left="0.19685039370078741" right="0.19685039370078741" top="0.19685039370078741" bottom="0.19685039370078741" header="0.31496062992125984" footer="0.31496062992125984"/>
  <pageSetup paperSize="9" scale="65" orientation="landscape"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1483-8A71-4835-A612-9630A0E40984}">
  <dimension ref="A1:AG61"/>
  <sheetViews>
    <sheetView workbookViewId="0">
      <selection activeCell="P2" sqref="P2:Y2"/>
    </sheetView>
  </sheetViews>
  <sheetFormatPr baseColWidth="10" defaultRowHeight="15.75"/>
  <cols>
    <col min="1" max="1" width="12.625" style="130" customWidth="1"/>
    <col min="2" max="2" width="8.625" style="1" customWidth="1"/>
    <col min="3" max="14" width="10.625" customWidth="1"/>
    <col min="17" max="33" width="10.625" customWidth="1"/>
  </cols>
  <sheetData>
    <row r="1" spans="1:33" s="18" customFormat="1">
      <c r="A1" s="18" t="s">
        <v>1169</v>
      </c>
      <c r="E1" s="35"/>
      <c r="F1" s="35"/>
      <c r="G1" s="35"/>
      <c r="H1" s="35"/>
      <c r="I1" s="35"/>
      <c r="J1" s="35"/>
      <c r="K1" s="35"/>
      <c r="L1" s="35"/>
      <c r="M1" s="35"/>
      <c r="N1" s="35"/>
      <c r="P1" s="18" t="s">
        <v>1169</v>
      </c>
      <c r="V1" s="35"/>
      <c r="W1" s="35"/>
      <c r="X1" s="35"/>
      <c r="Y1" s="35"/>
      <c r="Z1" s="35"/>
      <c r="AA1" s="35"/>
      <c r="AB1" s="35"/>
    </row>
    <row r="2" spans="1:33" s="96" customFormat="1">
      <c r="A2" s="96" t="s">
        <v>1154</v>
      </c>
      <c r="E2" s="379"/>
      <c r="F2" s="379"/>
      <c r="G2" s="379"/>
      <c r="H2" s="379"/>
      <c r="I2" s="379"/>
      <c r="J2" s="379"/>
      <c r="K2" s="379"/>
      <c r="L2" s="379"/>
      <c r="M2" s="379"/>
      <c r="N2" s="379"/>
      <c r="P2" s="96" t="s">
        <v>1170</v>
      </c>
      <c r="V2" s="379"/>
      <c r="W2" s="379"/>
      <c r="X2" s="379"/>
      <c r="Y2" s="379"/>
      <c r="Z2" s="379"/>
      <c r="AA2" s="379"/>
      <c r="AB2" s="379"/>
    </row>
    <row r="3" spans="1:33" s="96" customFormat="1">
      <c r="A3" s="96" t="s">
        <v>1149</v>
      </c>
      <c r="E3" s="379"/>
      <c r="F3" s="379"/>
      <c r="G3" s="379"/>
      <c r="H3" s="379"/>
      <c r="I3" s="379"/>
      <c r="J3" s="379"/>
      <c r="K3" s="379"/>
      <c r="L3" s="379"/>
      <c r="M3" s="379"/>
      <c r="N3" s="379"/>
      <c r="P3" s="96" t="s">
        <v>1163</v>
      </c>
      <c r="V3" s="379"/>
      <c r="W3" s="379"/>
      <c r="X3" s="379"/>
      <c r="Y3" s="379"/>
      <c r="Z3" s="379"/>
      <c r="AA3" s="379"/>
      <c r="AB3" s="379"/>
    </row>
    <row r="4" spans="1:33" s="96" customFormat="1">
      <c r="E4" s="379"/>
      <c r="F4" s="379"/>
      <c r="G4" s="379"/>
      <c r="H4" s="379"/>
      <c r="I4" s="379"/>
      <c r="J4" s="379"/>
      <c r="K4" s="379"/>
      <c r="L4" s="379"/>
      <c r="M4" s="379"/>
      <c r="N4" s="379"/>
      <c r="P4" s="96" t="s">
        <v>1207</v>
      </c>
    </row>
    <row r="5" spans="1:33" s="375" customFormat="1" ht="20.25">
      <c r="A5" s="378" t="s">
        <v>1164</v>
      </c>
      <c r="B5" s="378"/>
      <c r="C5" s="378"/>
      <c r="D5" s="378"/>
      <c r="E5" s="380"/>
      <c r="F5" s="377"/>
      <c r="G5" s="377"/>
      <c r="H5" s="376"/>
      <c r="I5" s="376"/>
      <c r="J5" s="376"/>
      <c r="K5" s="376"/>
      <c r="L5" s="376"/>
      <c r="M5" s="376"/>
      <c r="N5" s="376"/>
      <c r="P5" s="12" t="s">
        <v>1208</v>
      </c>
      <c r="Q5" s="12"/>
      <c r="R5" s="12"/>
      <c r="S5" s="12"/>
      <c r="T5" s="12"/>
      <c r="U5" s="12"/>
      <c r="V5" s="12"/>
      <c r="W5" s="12"/>
      <c r="X5" s="12"/>
      <c r="Y5" s="12"/>
      <c r="Z5" s="12"/>
      <c r="AA5" s="12"/>
      <c r="AB5" s="12"/>
      <c r="AC5" s="12"/>
      <c r="AD5" s="12"/>
      <c r="AE5" s="12"/>
      <c r="AF5" s="12"/>
      <c r="AG5" s="376"/>
    </row>
    <row r="8" spans="1:33" ht="15" customHeight="1">
      <c r="A8" s="131" t="s">
        <v>35</v>
      </c>
      <c r="B8" s="132" t="s">
        <v>42</v>
      </c>
      <c r="C8" s="267" t="s">
        <v>0</v>
      </c>
      <c r="D8" s="267" t="s">
        <v>2</v>
      </c>
      <c r="E8" s="267" t="s">
        <v>19</v>
      </c>
      <c r="F8" s="300" t="s">
        <v>47</v>
      </c>
      <c r="G8" s="300" t="s">
        <v>4</v>
      </c>
      <c r="H8" s="300" t="s">
        <v>594</v>
      </c>
      <c r="I8" s="267" t="s">
        <v>5</v>
      </c>
      <c r="J8" s="267" t="s">
        <v>6</v>
      </c>
      <c r="K8" s="267" t="s">
        <v>610</v>
      </c>
      <c r="L8" s="267" t="s">
        <v>615</v>
      </c>
      <c r="M8" s="267" t="s">
        <v>611</v>
      </c>
      <c r="N8" s="300" t="s">
        <v>596</v>
      </c>
      <c r="O8" s="37"/>
      <c r="P8" s="36" t="s">
        <v>35</v>
      </c>
      <c r="Q8" s="23" t="s">
        <v>64</v>
      </c>
      <c r="R8" s="9" t="s">
        <v>104</v>
      </c>
      <c r="S8" s="26" t="s">
        <v>540</v>
      </c>
      <c r="T8" s="9" t="s">
        <v>0</v>
      </c>
      <c r="U8" s="9" t="s">
        <v>1</v>
      </c>
      <c r="V8" s="9" t="s">
        <v>2</v>
      </c>
      <c r="W8" s="9" t="s">
        <v>19</v>
      </c>
      <c r="X8" s="9" t="s">
        <v>4</v>
      </c>
      <c r="Y8" s="9" t="s">
        <v>5</v>
      </c>
      <c r="Z8" s="9" t="s">
        <v>93</v>
      </c>
      <c r="AA8" s="9" t="s">
        <v>6</v>
      </c>
      <c r="AB8" s="9" t="s">
        <v>60</v>
      </c>
      <c r="AC8" s="9" t="s">
        <v>106</v>
      </c>
      <c r="AD8" s="9" t="s">
        <v>107</v>
      </c>
      <c r="AE8" s="9" t="s">
        <v>108</v>
      </c>
      <c r="AG8" s="394" t="s">
        <v>358</v>
      </c>
    </row>
    <row r="9" spans="1:33" ht="15" customHeight="1">
      <c r="A9" s="133"/>
      <c r="B9" s="134">
        <v>15</v>
      </c>
      <c r="C9" s="383">
        <v>12.2</v>
      </c>
      <c r="D9" s="383">
        <v>57.756</v>
      </c>
      <c r="E9" s="408" t="s">
        <v>820</v>
      </c>
      <c r="F9" s="409"/>
      <c r="G9" s="407"/>
      <c r="H9" s="410"/>
      <c r="I9" s="387">
        <v>5.543333333333333</v>
      </c>
      <c r="J9" s="411">
        <v>1.6411166666666661</v>
      </c>
      <c r="K9" s="411">
        <v>11.9635</v>
      </c>
      <c r="L9" s="411">
        <v>33.642500000000005</v>
      </c>
      <c r="M9" s="411">
        <v>37.638666666666666</v>
      </c>
      <c r="N9" s="412"/>
      <c r="O9" s="1"/>
      <c r="Q9" s="2">
        <v>15</v>
      </c>
      <c r="R9" s="2">
        <v>1650</v>
      </c>
      <c r="S9" s="2">
        <v>550</v>
      </c>
      <c r="T9" s="5">
        <v>12.2</v>
      </c>
      <c r="U9" s="5">
        <v>25.46</v>
      </c>
      <c r="V9" s="5">
        <v>57.756</v>
      </c>
      <c r="W9" s="5">
        <v>136.21499999999997</v>
      </c>
      <c r="X9" s="5">
        <v>613.04500000000007</v>
      </c>
      <c r="Y9" s="3">
        <v>5.543333333333333</v>
      </c>
      <c r="Z9" s="180">
        <v>12.032500000000004</v>
      </c>
      <c r="AA9" s="180">
        <v>1.6411166666666661</v>
      </c>
      <c r="AB9" s="180">
        <v>3.2520000000000002</v>
      </c>
      <c r="AC9" s="180">
        <v>11.9635</v>
      </c>
      <c r="AD9" s="180">
        <v>33.642500000000005</v>
      </c>
      <c r="AE9" s="180">
        <v>37.638666666666666</v>
      </c>
      <c r="AG9" s="399">
        <v>1.2569444444444446E-2</v>
      </c>
    </row>
    <row r="10" spans="1:33" ht="15" customHeight="1">
      <c r="A10" s="133"/>
      <c r="B10" s="134">
        <v>14</v>
      </c>
      <c r="C10" s="383">
        <v>12.35</v>
      </c>
      <c r="D10" s="383">
        <v>58.782000000000004</v>
      </c>
      <c r="E10" s="408" t="s">
        <v>821</v>
      </c>
      <c r="F10" s="409"/>
      <c r="G10" s="407"/>
      <c r="H10" s="410"/>
      <c r="I10" s="387">
        <v>5.3699999999999992</v>
      </c>
      <c r="J10" s="411">
        <v>1.6065999999999994</v>
      </c>
      <c r="K10" s="411">
        <v>11.532999999999999</v>
      </c>
      <c r="L10" s="411">
        <v>32.059333333333342</v>
      </c>
      <c r="M10" s="411">
        <v>35.44283333333334</v>
      </c>
      <c r="N10" s="412"/>
      <c r="O10" s="1"/>
      <c r="Q10" s="2">
        <v>14</v>
      </c>
      <c r="R10" s="2">
        <v>1600</v>
      </c>
      <c r="S10" s="81">
        <v>533.33333333333337</v>
      </c>
      <c r="T10" s="5">
        <v>12.35</v>
      </c>
      <c r="U10" s="5">
        <v>25.886666666666667</v>
      </c>
      <c r="V10" s="5">
        <v>58.782000000000004</v>
      </c>
      <c r="W10" s="5">
        <v>138.89999999999998</v>
      </c>
      <c r="X10" s="5">
        <v>625.79666666666685</v>
      </c>
      <c r="Y10" s="3">
        <v>5.3699999999999992</v>
      </c>
      <c r="Z10" s="180">
        <v>11.755833333333339</v>
      </c>
      <c r="AA10" s="180">
        <v>1.6065999999999994</v>
      </c>
      <c r="AB10" s="180">
        <v>3.12</v>
      </c>
      <c r="AC10" s="180">
        <v>11.532999999999999</v>
      </c>
      <c r="AD10" s="180">
        <v>32.059333333333342</v>
      </c>
      <c r="AE10" s="180">
        <v>35.44283333333334</v>
      </c>
      <c r="AG10" s="399">
        <v>1.2812499999999999E-2</v>
      </c>
    </row>
    <row r="11" spans="1:33" ht="15" customHeight="1">
      <c r="A11" s="133"/>
      <c r="B11" s="134">
        <v>13</v>
      </c>
      <c r="C11" s="383">
        <v>12.52</v>
      </c>
      <c r="D11" s="383">
        <v>59.808</v>
      </c>
      <c r="E11" s="408" t="s">
        <v>822</v>
      </c>
      <c r="F11" s="409"/>
      <c r="G11" s="407"/>
      <c r="H11" s="410"/>
      <c r="I11" s="387">
        <v>5.2139999999999995</v>
      </c>
      <c r="J11" s="411">
        <v>1.5738999999999992</v>
      </c>
      <c r="K11" s="411">
        <v>11.1435</v>
      </c>
      <c r="L11" s="411">
        <v>30.613833333333339</v>
      </c>
      <c r="M11" s="411">
        <v>35.355000000000004</v>
      </c>
      <c r="N11" s="412"/>
      <c r="O11" s="1"/>
      <c r="Q11" s="2">
        <v>13</v>
      </c>
      <c r="R11" s="2">
        <v>1550</v>
      </c>
      <c r="S11" s="81">
        <v>516.66666666666663</v>
      </c>
      <c r="T11" s="5">
        <v>12.52</v>
      </c>
      <c r="U11" s="5">
        <v>26.313333333333333</v>
      </c>
      <c r="V11" s="5">
        <v>59.808</v>
      </c>
      <c r="W11" s="5">
        <v>141.28666666666663</v>
      </c>
      <c r="X11" s="5">
        <v>638.54833333333352</v>
      </c>
      <c r="Y11" s="3">
        <v>5.2139999999999995</v>
      </c>
      <c r="Z11" s="180">
        <v>11.50683333333334</v>
      </c>
      <c r="AA11" s="180">
        <v>1.5738999999999992</v>
      </c>
      <c r="AB11" s="180">
        <v>3.0060000000000002</v>
      </c>
      <c r="AC11" s="180">
        <v>11.1435</v>
      </c>
      <c r="AD11" s="180">
        <v>30.613833333333339</v>
      </c>
      <c r="AE11" s="180">
        <v>35.355000000000004</v>
      </c>
      <c r="AG11" s="399">
        <v>1.3090277777777779E-2</v>
      </c>
    </row>
    <row r="12" spans="1:33" ht="15" customHeight="1">
      <c r="A12" s="133"/>
      <c r="B12" s="134">
        <v>12</v>
      </c>
      <c r="C12" s="383">
        <v>12.71</v>
      </c>
      <c r="D12" s="384" t="s">
        <v>729</v>
      </c>
      <c r="E12" s="408" t="s">
        <v>823</v>
      </c>
      <c r="F12" s="409"/>
      <c r="G12" s="407"/>
      <c r="H12" s="410"/>
      <c r="I12" s="387">
        <v>5.0406666666666657</v>
      </c>
      <c r="J12" s="411">
        <v>1.5393833333333327</v>
      </c>
      <c r="K12" s="411">
        <v>10.733499999999999</v>
      </c>
      <c r="L12" s="411">
        <v>29.16833333333334</v>
      </c>
      <c r="M12" s="411">
        <v>31.490333333333339</v>
      </c>
      <c r="N12" s="412"/>
      <c r="O12" s="1"/>
      <c r="Q12" s="2">
        <v>12</v>
      </c>
      <c r="R12" s="2">
        <v>1500</v>
      </c>
      <c r="S12" s="81">
        <v>500</v>
      </c>
      <c r="T12" s="5">
        <v>12.71</v>
      </c>
      <c r="U12" s="5">
        <v>26.782666666666668</v>
      </c>
      <c r="V12" s="5">
        <v>60.948</v>
      </c>
      <c r="W12" s="5">
        <v>144.26999999999998</v>
      </c>
      <c r="X12" s="5">
        <v>651.30000000000018</v>
      </c>
      <c r="Y12" s="3">
        <v>5.0406666666666657</v>
      </c>
      <c r="Z12" s="180">
        <v>11.244000000000007</v>
      </c>
      <c r="AA12" s="180">
        <v>1.5393833333333327</v>
      </c>
      <c r="AB12" s="180">
        <v>2.88</v>
      </c>
      <c r="AC12" s="180">
        <v>10.733499999999999</v>
      </c>
      <c r="AD12" s="180">
        <v>29.16833333333334</v>
      </c>
      <c r="AE12" s="180">
        <v>31.490333333333339</v>
      </c>
      <c r="AG12" s="399">
        <v>1.3379629629629628E-2</v>
      </c>
    </row>
    <row r="13" spans="1:33" ht="15" customHeight="1">
      <c r="A13" s="133"/>
      <c r="B13" s="132">
        <v>11</v>
      </c>
      <c r="C13" s="388">
        <v>12.91</v>
      </c>
      <c r="D13" s="381" t="s">
        <v>813</v>
      </c>
      <c r="E13" s="413" t="s">
        <v>824</v>
      </c>
      <c r="F13" s="414"/>
      <c r="G13" s="301"/>
      <c r="H13" s="415"/>
      <c r="I13" s="390">
        <v>4.8759999999999994</v>
      </c>
      <c r="J13" s="416">
        <v>1.5066833333333325</v>
      </c>
      <c r="K13" s="416">
        <v>10.323499999999999</v>
      </c>
      <c r="L13" s="416">
        <v>27.722833333333341</v>
      </c>
      <c r="M13" s="416">
        <v>29.470166666666671</v>
      </c>
      <c r="N13" s="412"/>
      <c r="O13" s="1"/>
      <c r="Q13" s="2">
        <v>11</v>
      </c>
      <c r="R13" s="2">
        <v>1450</v>
      </c>
      <c r="S13" s="81">
        <v>483.33333333333331</v>
      </c>
      <c r="T13" s="5">
        <v>12.91</v>
      </c>
      <c r="U13" s="5">
        <v>27.252000000000002</v>
      </c>
      <c r="V13" s="5">
        <v>62.088000000000001</v>
      </c>
      <c r="W13" s="5">
        <v>147.2533333333333</v>
      </c>
      <c r="X13" s="5">
        <v>665.87333333333356</v>
      </c>
      <c r="Y13" s="3">
        <v>4.8759999999999994</v>
      </c>
      <c r="Z13" s="180">
        <v>10.981166666666674</v>
      </c>
      <c r="AA13" s="180">
        <v>1.5066833333333325</v>
      </c>
      <c r="AB13" s="180">
        <v>2.766</v>
      </c>
      <c r="AC13" s="180">
        <v>10.323499999999999</v>
      </c>
      <c r="AD13" s="180">
        <v>27.722833333333341</v>
      </c>
      <c r="AE13" s="180">
        <v>29.470166666666671</v>
      </c>
      <c r="AG13" s="399">
        <v>1.3668981481481482E-2</v>
      </c>
    </row>
    <row r="14" spans="1:33" ht="15" customHeight="1">
      <c r="A14" s="133"/>
      <c r="B14" s="134">
        <v>10</v>
      </c>
      <c r="C14" s="383">
        <v>13.1</v>
      </c>
      <c r="D14" s="384" t="s">
        <v>730</v>
      </c>
      <c r="E14" s="408" t="s">
        <v>825</v>
      </c>
      <c r="F14" s="409"/>
      <c r="G14" s="407"/>
      <c r="H14" s="410"/>
      <c r="I14" s="387">
        <v>4.7199999999999989</v>
      </c>
      <c r="J14" s="411">
        <v>1.4757999999999991</v>
      </c>
      <c r="K14" s="411">
        <v>9.9339999999999993</v>
      </c>
      <c r="L14" s="411">
        <v>26.41500000000001</v>
      </c>
      <c r="M14" s="411">
        <v>27.713500000000007</v>
      </c>
      <c r="N14" s="412"/>
      <c r="O14" s="1"/>
      <c r="Q14" s="2">
        <v>10</v>
      </c>
      <c r="R14" s="2">
        <v>1400</v>
      </c>
      <c r="S14" s="81">
        <v>466.66666666666669</v>
      </c>
      <c r="T14" s="5">
        <v>13.1</v>
      </c>
      <c r="U14" s="5">
        <v>27.721333333333334</v>
      </c>
      <c r="V14" s="5">
        <v>63.228000000000002</v>
      </c>
      <c r="W14" s="5">
        <v>149.9383333333333</v>
      </c>
      <c r="X14" s="5">
        <v>680.44666666666694</v>
      </c>
      <c r="Y14" s="3">
        <v>4.7199999999999989</v>
      </c>
      <c r="Z14" s="180">
        <v>10.732166666666675</v>
      </c>
      <c r="AA14" s="180">
        <v>1.4757999999999991</v>
      </c>
      <c r="AB14" s="180">
        <v>2.6520000000000001</v>
      </c>
      <c r="AC14" s="180">
        <v>9.9339999999999993</v>
      </c>
      <c r="AD14" s="180">
        <v>26.41500000000001</v>
      </c>
      <c r="AE14" s="180">
        <v>27.713500000000007</v>
      </c>
      <c r="AG14" s="399">
        <v>1.3981481481481482E-2</v>
      </c>
    </row>
    <row r="15" spans="1:33" ht="15" customHeight="1">
      <c r="A15" s="133"/>
      <c r="B15" s="134">
        <v>9</v>
      </c>
      <c r="C15" s="383">
        <v>13.31</v>
      </c>
      <c r="D15" s="384" t="s">
        <v>731</v>
      </c>
      <c r="E15" s="408" t="s">
        <v>826</v>
      </c>
      <c r="F15" s="409"/>
      <c r="G15" s="407"/>
      <c r="H15" s="410"/>
      <c r="I15" s="387">
        <v>4.5639999999999992</v>
      </c>
      <c r="J15" s="411">
        <v>1.4430999999999992</v>
      </c>
      <c r="K15" s="411">
        <v>9.5444999999999993</v>
      </c>
      <c r="L15" s="411">
        <v>25.038333333333341</v>
      </c>
      <c r="M15" s="411">
        <v>25.869000000000007</v>
      </c>
      <c r="N15" s="412"/>
      <c r="O15" s="1"/>
      <c r="Q15" s="2">
        <v>9</v>
      </c>
      <c r="R15" s="2">
        <v>1350</v>
      </c>
      <c r="S15" s="81">
        <v>450</v>
      </c>
      <c r="T15" s="5">
        <v>13.31</v>
      </c>
      <c r="U15" s="5">
        <v>28.233333333333334</v>
      </c>
      <c r="V15" s="5">
        <v>64.481999999999999</v>
      </c>
      <c r="W15" s="5">
        <v>153.21999999999997</v>
      </c>
      <c r="X15" s="5">
        <v>695.02000000000032</v>
      </c>
      <c r="Y15" s="3">
        <v>4.5639999999999992</v>
      </c>
      <c r="Z15" s="180">
        <v>10.469333333333342</v>
      </c>
      <c r="AA15" s="180">
        <v>1.4430999999999992</v>
      </c>
      <c r="AB15" s="180">
        <v>2.5380000000000003</v>
      </c>
      <c r="AC15" s="180">
        <v>9.5444999999999993</v>
      </c>
      <c r="AD15" s="180">
        <v>25.038333333333341</v>
      </c>
      <c r="AE15" s="180">
        <v>25.869000000000007</v>
      </c>
      <c r="AG15" s="399">
        <v>1.4305555555555557E-2</v>
      </c>
    </row>
    <row r="16" spans="1:33" ht="15" customHeight="1">
      <c r="A16" s="133"/>
      <c r="B16" s="134">
        <v>8</v>
      </c>
      <c r="C16" s="383">
        <v>13.52</v>
      </c>
      <c r="D16" s="384" t="s">
        <v>814</v>
      </c>
      <c r="E16" s="408" t="s">
        <v>827</v>
      </c>
      <c r="F16" s="409"/>
      <c r="G16" s="407"/>
      <c r="H16" s="410"/>
      <c r="I16" s="387">
        <v>4.4079999999999995</v>
      </c>
      <c r="J16" s="411">
        <v>1.410399999999999</v>
      </c>
      <c r="K16" s="411">
        <v>9.1549999999999994</v>
      </c>
      <c r="L16" s="411">
        <v>23.661666666666676</v>
      </c>
      <c r="M16" s="411">
        <v>24.024500000000007</v>
      </c>
      <c r="N16" s="412"/>
      <c r="O16" s="1"/>
      <c r="Q16" s="2">
        <v>8</v>
      </c>
      <c r="R16" s="2">
        <v>1300</v>
      </c>
      <c r="S16" s="81">
        <v>433.33333333333331</v>
      </c>
      <c r="T16" s="5">
        <v>13.52</v>
      </c>
      <c r="U16" s="5">
        <v>28.745333333333335</v>
      </c>
      <c r="V16" s="5">
        <v>65.736000000000004</v>
      </c>
      <c r="W16" s="5">
        <v>156.50166666666664</v>
      </c>
      <c r="X16" s="5">
        <v>711.4150000000003</v>
      </c>
      <c r="Y16" s="3">
        <v>4.4079999999999995</v>
      </c>
      <c r="Z16" s="180">
        <v>10.220333333333343</v>
      </c>
      <c r="AA16" s="180">
        <v>1.410399999999999</v>
      </c>
      <c r="AB16" s="180">
        <v>2.4240000000000004</v>
      </c>
      <c r="AC16" s="180">
        <v>9.1549999999999994</v>
      </c>
      <c r="AD16" s="180">
        <v>23.661666666666676</v>
      </c>
      <c r="AE16" s="180">
        <v>24.024500000000007</v>
      </c>
      <c r="AG16" s="399">
        <v>1.462962962962963E-2</v>
      </c>
    </row>
    <row r="17" spans="1:33" ht="15" customHeight="1">
      <c r="A17" s="133"/>
      <c r="B17" s="134">
        <v>7</v>
      </c>
      <c r="C17" s="383">
        <v>13.73</v>
      </c>
      <c r="D17" s="384" t="s">
        <v>816</v>
      </c>
      <c r="E17" s="408" t="s">
        <v>828</v>
      </c>
      <c r="F17" s="409"/>
      <c r="G17" s="407"/>
      <c r="H17" s="410"/>
      <c r="I17" s="387">
        <v>4.2606666666666655</v>
      </c>
      <c r="J17" s="411">
        <v>1.3795166666666656</v>
      </c>
      <c r="K17" s="411">
        <v>8.8064999999999998</v>
      </c>
      <c r="L17" s="411">
        <v>22.422666666666679</v>
      </c>
      <c r="M17" s="411">
        <v>22.443500000000007</v>
      </c>
      <c r="N17" s="412"/>
      <c r="O17" s="1"/>
      <c r="Q17" s="2">
        <v>7</v>
      </c>
      <c r="R17" s="2">
        <v>1250</v>
      </c>
      <c r="S17" s="81">
        <v>416.66666666666669</v>
      </c>
      <c r="T17" s="5">
        <v>13.73</v>
      </c>
      <c r="U17" s="5">
        <v>29.300000000000004</v>
      </c>
      <c r="V17" s="5">
        <v>66.990000000000009</v>
      </c>
      <c r="W17" s="5">
        <v>159.48499999999996</v>
      </c>
      <c r="X17" s="5">
        <v>727.8100000000004</v>
      </c>
      <c r="Y17" s="3">
        <v>4.2606666666666655</v>
      </c>
      <c r="Z17" s="180">
        <v>9.985166666666677</v>
      </c>
      <c r="AA17" s="180">
        <v>1.3795166666666656</v>
      </c>
      <c r="AB17" s="180">
        <v>2.3220000000000001</v>
      </c>
      <c r="AC17" s="180">
        <v>8.8064999999999998</v>
      </c>
      <c r="AD17" s="180">
        <v>22.422666666666679</v>
      </c>
      <c r="AE17" s="180">
        <v>22.443500000000007</v>
      </c>
      <c r="AG17" s="399">
        <v>1.4988425925925926E-2</v>
      </c>
    </row>
    <row r="18" spans="1:33" ht="15" customHeight="1">
      <c r="A18" s="133"/>
      <c r="B18" s="134">
        <v>6</v>
      </c>
      <c r="C18" s="383">
        <v>13.95</v>
      </c>
      <c r="D18" s="384" t="s">
        <v>815</v>
      </c>
      <c r="E18" s="408" t="s">
        <v>829</v>
      </c>
      <c r="F18" s="409"/>
      <c r="G18" s="407"/>
      <c r="H18" s="410"/>
      <c r="I18" s="387">
        <v>4.1046666666666649</v>
      </c>
      <c r="J18" s="411">
        <v>1.3486333333333322</v>
      </c>
      <c r="K18" s="411">
        <v>8.4375</v>
      </c>
      <c r="L18" s="411">
        <v>21.183666666666678</v>
      </c>
      <c r="M18" s="411">
        <v>20.774666666666675</v>
      </c>
      <c r="N18" s="412"/>
      <c r="O18" s="1"/>
      <c r="Q18" s="2">
        <v>6</v>
      </c>
      <c r="R18" s="2">
        <v>1200</v>
      </c>
      <c r="S18" s="81">
        <v>400</v>
      </c>
      <c r="T18" s="5">
        <v>13.95</v>
      </c>
      <c r="U18" s="5">
        <v>29.85466666666667</v>
      </c>
      <c r="V18" s="5">
        <v>68.472000000000008</v>
      </c>
      <c r="W18" s="5">
        <v>163.06499999999994</v>
      </c>
      <c r="X18" s="5">
        <v>746.0266666666671</v>
      </c>
      <c r="Y18" s="3">
        <v>4.1046666666666649</v>
      </c>
      <c r="Z18" s="180">
        <v>9.7361666666666764</v>
      </c>
      <c r="AA18" s="180">
        <v>1.3486333333333322</v>
      </c>
      <c r="AB18" s="180">
        <v>2.2140000000000004</v>
      </c>
      <c r="AC18" s="180">
        <v>8.4375</v>
      </c>
      <c r="AD18" s="180">
        <v>21.183666666666678</v>
      </c>
      <c r="AE18" s="180">
        <v>20.774666666666675</v>
      </c>
      <c r="AG18" s="399">
        <v>1.5370370370370369E-2</v>
      </c>
    </row>
    <row r="19" spans="1:33" ht="15" customHeight="1">
      <c r="A19" s="133"/>
      <c r="B19" s="132">
        <v>5</v>
      </c>
      <c r="C19" s="388">
        <v>14.19</v>
      </c>
      <c r="D19" s="381" t="s">
        <v>526</v>
      </c>
      <c r="E19" s="413" t="s">
        <v>830</v>
      </c>
      <c r="F19" s="414"/>
      <c r="G19" s="301"/>
      <c r="H19" s="415"/>
      <c r="I19" s="390">
        <v>3.9573333333333323</v>
      </c>
      <c r="J19" s="416">
        <v>1.3159333333333323</v>
      </c>
      <c r="K19" s="416">
        <v>8.0685000000000002</v>
      </c>
      <c r="L19" s="416">
        <v>19.944666666666677</v>
      </c>
      <c r="M19" s="416">
        <v>19.193666666666672</v>
      </c>
      <c r="N19" s="412"/>
      <c r="O19" s="1"/>
      <c r="Q19" s="2">
        <v>5</v>
      </c>
      <c r="R19" s="2">
        <v>1150</v>
      </c>
      <c r="S19" s="81">
        <v>383.33333333333331</v>
      </c>
      <c r="T19" s="5">
        <v>14.19</v>
      </c>
      <c r="U19" s="5">
        <v>30.452000000000005</v>
      </c>
      <c r="V19" s="5">
        <v>69.954000000000008</v>
      </c>
      <c r="W19" s="5">
        <v>166.94333333333327</v>
      </c>
      <c r="X19" s="5">
        <v>764.24333333333379</v>
      </c>
      <c r="Y19" s="3">
        <v>3.9573333333333323</v>
      </c>
      <c r="Z19" s="180">
        <v>9.4871666666666776</v>
      </c>
      <c r="AA19" s="180">
        <v>1.3159333333333323</v>
      </c>
      <c r="AB19" s="180">
        <v>2.1120000000000001</v>
      </c>
      <c r="AC19" s="180">
        <v>8.0685000000000002</v>
      </c>
      <c r="AD19" s="180">
        <v>19.944666666666677</v>
      </c>
      <c r="AE19" s="180">
        <v>19.193666666666672</v>
      </c>
      <c r="AG19" s="399">
        <v>1.577546296296296E-2</v>
      </c>
    </row>
    <row r="20" spans="1:33" ht="15" customHeight="1">
      <c r="A20" s="133"/>
      <c r="B20" s="134">
        <v>4</v>
      </c>
      <c r="C20" s="383">
        <v>14.42</v>
      </c>
      <c r="D20" s="384" t="s">
        <v>630</v>
      </c>
      <c r="E20" s="408" t="s">
        <v>831</v>
      </c>
      <c r="F20" s="409"/>
      <c r="G20" s="407"/>
      <c r="H20" s="410"/>
      <c r="I20" s="387">
        <v>3.8186666666666653</v>
      </c>
      <c r="J20" s="411">
        <v>1.2868666666666655</v>
      </c>
      <c r="K20" s="411">
        <v>7.740499999999999</v>
      </c>
      <c r="L20" s="411">
        <v>18.77450000000001</v>
      </c>
      <c r="M20" s="411">
        <v>17.700500000000012</v>
      </c>
      <c r="N20" s="412"/>
      <c r="O20" s="1"/>
      <c r="Q20" s="2">
        <v>4</v>
      </c>
      <c r="R20" s="2">
        <v>1100</v>
      </c>
      <c r="S20" s="81">
        <v>366.66666666666669</v>
      </c>
      <c r="T20" s="5">
        <v>14.42</v>
      </c>
      <c r="U20" s="5">
        <v>31.049333333333337</v>
      </c>
      <c r="V20" s="5">
        <v>71.322000000000003</v>
      </c>
      <c r="W20" s="5">
        <v>170.52333333333328</v>
      </c>
      <c r="X20" s="5">
        <v>782.46000000000049</v>
      </c>
      <c r="Y20" s="3">
        <v>3.8186666666666653</v>
      </c>
      <c r="Z20" s="180">
        <v>9.2658333333333438</v>
      </c>
      <c r="AA20" s="180">
        <v>1.2868666666666655</v>
      </c>
      <c r="AB20" s="180">
        <v>2.0100000000000002</v>
      </c>
      <c r="AC20" s="180">
        <v>7.740499999999999</v>
      </c>
      <c r="AD20" s="180">
        <v>18.77450000000001</v>
      </c>
      <c r="AE20" s="180">
        <v>17.700500000000012</v>
      </c>
      <c r="AG20" s="399">
        <v>1.6168981481481482E-2</v>
      </c>
    </row>
    <row r="21" spans="1:33" ht="15" customHeight="1">
      <c r="A21" s="133"/>
      <c r="B21" s="134">
        <v>3</v>
      </c>
      <c r="C21" s="383">
        <v>14.67</v>
      </c>
      <c r="D21" s="384" t="s">
        <v>817</v>
      </c>
      <c r="E21" s="408" t="s">
        <v>832</v>
      </c>
      <c r="F21" s="409"/>
      <c r="G21" s="407"/>
      <c r="H21" s="410"/>
      <c r="I21" s="387">
        <v>3.6713333333333322</v>
      </c>
      <c r="J21" s="411">
        <v>1.2559833333333321</v>
      </c>
      <c r="K21" s="411">
        <v>7.3919999999999995</v>
      </c>
      <c r="L21" s="411">
        <v>17.673166666666678</v>
      </c>
      <c r="M21" s="411">
        <v>16.295166666666674</v>
      </c>
      <c r="N21" s="412"/>
      <c r="O21" s="1"/>
      <c r="Q21" s="2">
        <v>3</v>
      </c>
      <c r="R21" s="2">
        <v>1050</v>
      </c>
      <c r="S21" s="81">
        <v>350</v>
      </c>
      <c r="T21" s="5">
        <v>14.67</v>
      </c>
      <c r="U21" s="5">
        <v>31.689333333333337</v>
      </c>
      <c r="V21" s="5">
        <v>72.918000000000006</v>
      </c>
      <c r="W21" s="5">
        <v>174.69999999999993</v>
      </c>
      <c r="X21" s="5">
        <v>804.3200000000005</v>
      </c>
      <c r="Y21" s="3">
        <v>3.6713333333333322</v>
      </c>
      <c r="Z21" s="180">
        <v>9.0306666666666793</v>
      </c>
      <c r="AA21" s="180">
        <v>1.2559833333333321</v>
      </c>
      <c r="AB21" s="180">
        <v>1.9140000000000001</v>
      </c>
      <c r="AC21" s="180">
        <v>7.3919999999999995</v>
      </c>
      <c r="AD21" s="180">
        <v>17.673166666666678</v>
      </c>
      <c r="AE21" s="180">
        <v>16.295166666666674</v>
      </c>
      <c r="AG21" s="399">
        <v>1.6608796296296299E-2</v>
      </c>
    </row>
    <row r="22" spans="1:33" ht="15" customHeight="1">
      <c r="A22" s="133"/>
      <c r="B22" s="134">
        <v>2</v>
      </c>
      <c r="C22" s="383">
        <v>14.93</v>
      </c>
      <c r="D22" s="384" t="s">
        <v>818</v>
      </c>
      <c r="E22" s="408" t="s">
        <v>833</v>
      </c>
      <c r="F22" s="409"/>
      <c r="G22" s="407"/>
      <c r="H22" s="410"/>
      <c r="I22" s="387">
        <v>3.5326666666666653</v>
      </c>
      <c r="J22" s="411">
        <v>1.2269166666666653</v>
      </c>
      <c r="K22" s="411">
        <v>7.0640000000000001</v>
      </c>
      <c r="L22" s="411">
        <v>16.503000000000014</v>
      </c>
      <c r="M22" s="411">
        <v>14.889833333333343</v>
      </c>
      <c r="N22" s="412"/>
      <c r="O22" s="1"/>
      <c r="Q22" s="2">
        <v>2</v>
      </c>
      <c r="R22" s="2">
        <v>1000</v>
      </c>
      <c r="S22" s="81">
        <v>333.33333333333331</v>
      </c>
      <c r="T22" s="5">
        <v>14.93</v>
      </c>
      <c r="U22" s="5">
        <v>32.372000000000007</v>
      </c>
      <c r="V22" s="5">
        <v>74.628</v>
      </c>
      <c r="W22" s="5">
        <v>178.87666666666661</v>
      </c>
      <c r="X22" s="5">
        <v>826.18000000000052</v>
      </c>
      <c r="Y22" s="3">
        <v>3.5326666666666653</v>
      </c>
      <c r="Z22" s="180">
        <v>8.795500000000013</v>
      </c>
      <c r="AA22" s="180">
        <v>1.2269166666666653</v>
      </c>
      <c r="AB22" s="180">
        <v>1.8180000000000001</v>
      </c>
      <c r="AC22" s="180">
        <v>7.0640000000000001</v>
      </c>
      <c r="AD22" s="180">
        <v>16.503000000000014</v>
      </c>
      <c r="AE22" s="180">
        <v>14.889833333333343</v>
      </c>
      <c r="AG22" s="399">
        <v>1.7048611111111112E-2</v>
      </c>
    </row>
    <row r="23" spans="1:33" ht="15" customHeight="1">
      <c r="A23" s="133"/>
      <c r="B23" s="134">
        <v>1</v>
      </c>
      <c r="C23" s="383">
        <v>15.18</v>
      </c>
      <c r="D23" s="384" t="s">
        <v>819</v>
      </c>
      <c r="E23" s="408" t="s">
        <v>834</v>
      </c>
      <c r="F23" s="409"/>
      <c r="G23" s="407"/>
      <c r="H23" s="410"/>
      <c r="I23" s="387">
        <v>3.4026666666666654</v>
      </c>
      <c r="J23" s="411">
        <v>1.1978499999999985</v>
      </c>
      <c r="K23" s="411">
        <v>6.7564999999999991</v>
      </c>
      <c r="L23" s="411">
        <v>15.470500000000012</v>
      </c>
      <c r="M23" s="411">
        <v>13.57233333333334</v>
      </c>
      <c r="N23" s="412"/>
      <c r="O23" s="1"/>
      <c r="Q23" s="2">
        <v>1</v>
      </c>
      <c r="R23" s="2">
        <v>950</v>
      </c>
      <c r="S23" s="81">
        <v>316.66666666666669</v>
      </c>
      <c r="T23" s="5">
        <v>15.18</v>
      </c>
      <c r="U23" s="5">
        <v>33.012000000000008</v>
      </c>
      <c r="V23" s="5">
        <v>76.224000000000004</v>
      </c>
      <c r="W23" s="5">
        <v>183.05333333333326</v>
      </c>
      <c r="X23" s="5">
        <v>848.04000000000065</v>
      </c>
      <c r="Y23" s="3">
        <v>3.4026666666666654</v>
      </c>
      <c r="Z23" s="180">
        <v>8.5741666666666809</v>
      </c>
      <c r="AA23" s="180">
        <v>1.1978499999999985</v>
      </c>
      <c r="AB23" s="180">
        <v>1.7280000000000002</v>
      </c>
      <c r="AC23" s="180">
        <v>6.7564999999999991</v>
      </c>
      <c r="AD23" s="180">
        <v>15.470500000000012</v>
      </c>
      <c r="AE23" s="180">
        <v>13.57233333333334</v>
      </c>
      <c r="AG23" s="399">
        <v>1.7534722222222222E-2</v>
      </c>
    </row>
    <row r="24" spans="1:33" ht="15" customHeight="1">
      <c r="A24" s="133"/>
      <c r="B24" s="129"/>
      <c r="C24" s="144"/>
      <c r="D24" s="128"/>
      <c r="E24" s="129"/>
      <c r="F24" s="129"/>
      <c r="G24" s="129"/>
      <c r="H24" s="129"/>
      <c r="I24" s="129"/>
      <c r="J24" s="129"/>
      <c r="K24" s="129"/>
      <c r="L24" s="129"/>
      <c r="M24" s="129"/>
      <c r="N24" s="129"/>
      <c r="O24" s="1"/>
      <c r="T24" s="1"/>
      <c r="U24" s="28"/>
      <c r="V24" s="1"/>
      <c r="W24" s="1"/>
      <c r="X24" s="1"/>
      <c r="Y24" s="1"/>
      <c r="Z24" s="1"/>
      <c r="AA24" s="1"/>
      <c r="AB24" s="1"/>
      <c r="AC24" s="1"/>
      <c r="AD24" s="1"/>
      <c r="AE24" s="1"/>
      <c r="AF24" s="1"/>
    </row>
    <row r="25" spans="1:33" ht="15" customHeight="1">
      <c r="A25" s="131" t="s">
        <v>37</v>
      </c>
      <c r="B25" s="132" t="s">
        <v>42</v>
      </c>
      <c r="C25" s="267" t="s">
        <v>0</v>
      </c>
      <c r="D25" s="267" t="s">
        <v>2</v>
      </c>
      <c r="E25" s="267" t="s">
        <v>19</v>
      </c>
      <c r="F25" s="300" t="s">
        <v>75</v>
      </c>
      <c r="G25" s="267" t="s">
        <v>4</v>
      </c>
      <c r="H25" s="300" t="s">
        <v>594</v>
      </c>
      <c r="I25" s="267" t="s">
        <v>5</v>
      </c>
      <c r="J25" s="267" t="s">
        <v>6</v>
      </c>
      <c r="K25" s="267" t="s">
        <v>612</v>
      </c>
      <c r="L25" s="267" t="s">
        <v>124</v>
      </c>
      <c r="M25" s="267" t="s">
        <v>613</v>
      </c>
      <c r="N25" s="300" t="s">
        <v>596</v>
      </c>
      <c r="O25" s="37"/>
      <c r="P25" s="23" t="s">
        <v>37</v>
      </c>
      <c r="Q25" s="23" t="s">
        <v>64</v>
      </c>
      <c r="R25" s="9" t="s">
        <v>104</v>
      </c>
      <c r="S25" s="26" t="s">
        <v>540</v>
      </c>
      <c r="T25" s="9" t="s">
        <v>0</v>
      </c>
      <c r="U25" s="9" t="s">
        <v>1</v>
      </c>
      <c r="V25" s="9" t="s">
        <v>2</v>
      </c>
      <c r="W25" s="9" t="s">
        <v>19</v>
      </c>
      <c r="X25" s="9" t="s">
        <v>4</v>
      </c>
      <c r="Y25" s="9" t="s">
        <v>5</v>
      </c>
      <c r="Z25" s="9" t="s">
        <v>603</v>
      </c>
      <c r="AA25" s="9" t="s">
        <v>6</v>
      </c>
      <c r="AB25" s="9" t="s">
        <v>602</v>
      </c>
      <c r="AC25" s="9" t="s">
        <v>109</v>
      </c>
      <c r="AD25" s="9" t="s">
        <v>68</v>
      </c>
      <c r="AE25" s="9" t="s">
        <v>110</v>
      </c>
      <c r="AG25" s="394" t="s">
        <v>358</v>
      </c>
    </row>
    <row r="26" spans="1:33" ht="15" customHeight="1">
      <c r="A26" s="133"/>
      <c r="B26" s="134">
        <v>15</v>
      </c>
      <c r="C26" s="383">
        <v>13.9</v>
      </c>
      <c r="D26" s="408" t="s">
        <v>835</v>
      </c>
      <c r="E26" s="384" t="s">
        <v>825</v>
      </c>
      <c r="F26" s="302"/>
      <c r="G26" s="384" t="s">
        <v>862</v>
      </c>
      <c r="H26" s="386"/>
      <c r="I26" s="387">
        <v>4.2662835249042139</v>
      </c>
      <c r="J26" s="411">
        <v>1.4751915708812262</v>
      </c>
      <c r="K26" s="411">
        <v>9.8365900383141778</v>
      </c>
      <c r="L26" s="411">
        <v>27.100862068965515</v>
      </c>
      <c r="M26" s="411">
        <v>26.477777777777781</v>
      </c>
      <c r="N26" s="302"/>
      <c r="O26" s="1"/>
      <c r="Q26" s="2">
        <v>15</v>
      </c>
      <c r="R26" s="2">
        <v>1400</v>
      </c>
      <c r="S26" s="81">
        <v>466.66666666666669</v>
      </c>
      <c r="T26" s="5">
        <v>13.9</v>
      </c>
      <c r="U26" s="5">
        <v>27.716666666666669</v>
      </c>
      <c r="V26" s="5">
        <v>64.808429118773915</v>
      </c>
      <c r="W26" s="5">
        <v>149.8896551724138</v>
      </c>
      <c r="X26" s="5">
        <v>733.83141762452112</v>
      </c>
      <c r="Y26" s="3">
        <v>4.2662835249042139</v>
      </c>
      <c r="Z26" s="2"/>
      <c r="AA26" s="180">
        <v>1.4751915708812262</v>
      </c>
      <c r="AB26" s="180">
        <v>2.5018199233716469</v>
      </c>
      <c r="AC26" s="180">
        <v>9.8365900383141778</v>
      </c>
      <c r="AD26" s="180">
        <v>27.100862068965515</v>
      </c>
      <c r="AE26" s="180">
        <v>26.477777777777781</v>
      </c>
      <c r="AG26" s="399">
        <v>1.494212962962963E-2</v>
      </c>
    </row>
    <row r="27" spans="1:33" ht="15" customHeight="1">
      <c r="A27" s="133"/>
      <c r="B27" s="134">
        <v>14</v>
      </c>
      <c r="C27" s="383">
        <v>14.09</v>
      </c>
      <c r="D27" s="408" t="s">
        <v>732</v>
      </c>
      <c r="E27" s="384" t="s">
        <v>848</v>
      </c>
      <c r="F27" s="302"/>
      <c r="G27" s="384" t="s">
        <v>863</v>
      </c>
      <c r="H27" s="386"/>
      <c r="I27" s="387">
        <v>4.1457854406130261</v>
      </c>
      <c r="J27" s="411">
        <v>1.4486206896551725</v>
      </c>
      <c r="K27" s="411">
        <v>9.4962643678160941</v>
      </c>
      <c r="L27" s="411">
        <v>25.875</v>
      </c>
      <c r="M27" s="411">
        <v>25.043678160919548</v>
      </c>
      <c r="N27" s="302"/>
      <c r="O27" s="1"/>
      <c r="Q27" s="2">
        <v>14</v>
      </c>
      <c r="R27" s="2">
        <v>1360</v>
      </c>
      <c r="S27" s="81">
        <v>453.33333333333331</v>
      </c>
      <c r="T27" s="5">
        <v>14.09</v>
      </c>
      <c r="U27" s="5">
        <v>28.148659003831419</v>
      </c>
      <c r="V27" s="5">
        <v>65.96321839080457</v>
      </c>
      <c r="W27" s="5">
        <v>152.49885057471266</v>
      </c>
      <c r="X27" s="5">
        <v>746.66666666666674</v>
      </c>
      <c r="Y27" s="3">
        <v>4.1457854406130261</v>
      </c>
      <c r="Z27" s="2"/>
      <c r="AA27" s="180">
        <v>1.4486206896551725</v>
      </c>
      <c r="AB27" s="180">
        <v>2.4194252873563213</v>
      </c>
      <c r="AC27" s="180">
        <v>9.4962643678160941</v>
      </c>
      <c r="AD27" s="180">
        <v>25.875</v>
      </c>
      <c r="AE27" s="180">
        <v>25.043678160919548</v>
      </c>
      <c r="AG27" s="399">
        <v>1.5243055555555557E-2</v>
      </c>
    </row>
    <row r="28" spans="1:33" ht="15" customHeight="1">
      <c r="A28" s="133"/>
      <c r="B28" s="134">
        <v>13</v>
      </c>
      <c r="C28" s="383">
        <v>14.27</v>
      </c>
      <c r="D28" s="408" t="s">
        <v>836</v>
      </c>
      <c r="E28" s="384" t="s">
        <v>849</v>
      </c>
      <c r="F28" s="302"/>
      <c r="G28" s="384" t="s">
        <v>864</v>
      </c>
      <c r="H28" s="386"/>
      <c r="I28" s="387">
        <v>4.0323754789272019</v>
      </c>
      <c r="J28" s="411">
        <v>1.4234482758620692</v>
      </c>
      <c r="K28" s="411">
        <v>9.175957854406132</v>
      </c>
      <c r="L28" s="411">
        <v>24.649137931034481</v>
      </c>
      <c r="M28" s="411">
        <v>23.76053639846744</v>
      </c>
      <c r="N28" s="302"/>
      <c r="O28" s="1"/>
      <c r="Q28" s="2">
        <v>13</v>
      </c>
      <c r="R28" s="2">
        <v>1320</v>
      </c>
      <c r="S28" s="81">
        <v>440</v>
      </c>
      <c r="T28" s="5">
        <v>14.27</v>
      </c>
      <c r="U28" s="5">
        <v>28.54137931034483</v>
      </c>
      <c r="V28" s="5">
        <v>66.908045977011454</v>
      </c>
      <c r="W28" s="5">
        <v>155.1080459770115</v>
      </c>
      <c r="X28" s="5">
        <v>759.50191570881236</v>
      </c>
      <c r="Y28" s="3">
        <v>4.0323754789272019</v>
      </c>
      <c r="Z28" s="2"/>
      <c r="AA28" s="180">
        <v>1.4234482758620692</v>
      </c>
      <c r="AB28" s="180">
        <v>2.3467241379310337</v>
      </c>
      <c r="AC28" s="180">
        <v>9.175957854406132</v>
      </c>
      <c r="AD28" s="180">
        <v>24.649137931034481</v>
      </c>
      <c r="AE28" s="180">
        <v>23.76053639846744</v>
      </c>
      <c r="AG28" s="399">
        <v>1.556712962962963E-2</v>
      </c>
    </row>
    <row r="29" spans="1:33" ht="15" customHeight="1">
      <c r="A29" s="133"/>
      <c r="B29" s="134">
        <v>12</v>
      </c>
      <c r="C29" s="383">
        <v>14.45</v>
      </c>
      <c r="D29" s="408" t="s">
        <v>837</v>
      </c>
      <c r="E29" s="384" t="s">
        <v>850</v>
      </c>
      <c r="F29" s="302"/>
      <c r="G29" s="384" t="s">
        <v>865</v>
      </c>
      <c r="H29" s="386"/>
      <c r="I29" s="387">
        <v>3.9260536398467423</v>
      </c>
      <c r="J29" s="411">
        <v>1.3982758620689657</v>
      </c>
      <c r="K29" s="411">
        <v>8.8756704980842933</v>
      </c>
      <c r="L29" s="411">
        <v>23.559482758620685</v>
      </c>
      <c r="M29" s="411">
        <v>22.477394636015333</v>
      </c>
      <c r="N29" s="302"/>
      <c r="O29" s="1"/>
      <c r="Q29" s="2">
        <v>12</v>
      </c>
      <c r="R29" s="2">
        <v>1280</v>
      </c>
      <c r="S29" s="81">
        <v>426.66666666666669</v>
      </c>
      <c r="T29" s="5">
        <v>14.45</v>
      </c>
      <c r="U29" s="5">
        <v>28.97337164750958</v>
      </c>
      <c r="V29" s="5">
        <v>68.062835249042109</v>
      </c>
      <c r="W29" s="5">
        <v>157.71724137931034</v>
      </c>
      <c r="X29" s="5">
        <v>772.33716475095798</v>
      </c>
      <c r="Y29" s="3">
        <v>3.9260536398467423</v>
      </c>
      <c r="Z29" s="2"/>
      <c r="AA29" s="180">
        <v>1.3982758620689657</v>
      </c>
      <c r="AB29" s="180">
        <v>2.2691762452107271</v>
      </c>
      <c r="AC29" s="180">
        <v>8.8756704980842933</v>
      </c>
      <c r="AD29" s="180">
        <v>23.559482758620685</v>
      </c>
      <c r="AE29" s="180">
        <v>22.477394636015333</v>
      </c>
      <c r="AG29" s="399">
        <v>1.5914351851851853E-2</v>
      </c>
    </row>
    <row r="30" spans="1:33" ht="15" customHeight="1">
      <c r="A30" s="133"/>
      <c r="B30" s="132">
        <v>11</v>
      </c>
      <c r="C30" s="388">
        <v>14.65</v>
      </c>
      <c r="D30" s="413" t="s">
        <v>838</v>
      </c>
      <c r="E30" s="381" t="s">
        <v>851</v>
      </c>
      <c r="F30" s="417"/>
      <c r="G30" s="381" t="s">
        <v>866</v>
      </c>
      <c r="H30" s="300"/>
      <c r="I30" s="390">
        <v>3.8126436781609181</v>
      </c>
      <c r="J30" s="416">
        <v>1.371704980842912</v>
      </c>
      <c r="K30" s="416">
        <v>8.5353448275862078</v>
      </c>
      <c r="L30" s="416">
        <v>22.33362068965517</v>
      </c>
      <c r="M30" s="416">
        <v>21.194252873563226</v>
      </c>
      <c r="N30" s="302"/>
      <c r="O30" s="1"/>
      <c r="Q30" s="2">
        <v>11</v>
      </c>
      <c r="R30" s="2">
        <v>1240</v>
      </c>
      <c r="S30" s="81">
        <v>413.33333333333331</v>
      </c>
      <c r="T30" s="5">
        <v>14.65</v>
      </c>
      <c r="U30" s="5">
        <v>29.405363984674331</v>
      </c>
      <c r="V30" s="5">
        <v>69.21762452107275</v>
      </c>
      <c r="W30" s="5">
        <v>160.58735632183908</v>
      </c>
      <c r="X30" s="5">
        <v>786.45593869731806</v>
      </c>
      <c r="Y30" s="3">
        <v>3.8126436781609181</v>
      </c>
      <c r="Z30" s="2"/>
      <c r="AA30" s="180">
        <v>1.371704980842912</v>
      </c>
      <c r="AB30" s="180">
        <v>2.1867816091954015</v>
      </c>
      <c r="AC30" s="180">
        <v>8.5353448275862078</v>
      </c>
      <c r="AD30" s="180">
        <v>22.33362068965517</v>
      </c>
      <c r="AE30" s="180">
        <v>21.194252873563226</v>
      </c>
      <c r="AG30" s="399">
        <v>1.6249999999999997E-2</v>
      </c>
    </row>
    <row r="31" spans="1:33" ht="15" customHeight="1">
      <c r="A31" s="133"/>
      <c r="B31" s="134">
        <v>10</v>
      </c>
      <c r="C31" s="383">
        <v>14.84</v>
      </c>
      <c r="D31" s="408" t="s">
        <v>839</v>
      </c>
      <c r="E31" s="384" t="s">
        <v>852</v>
      </c>
      <c r="F31" s="302"/>
      <c r="G31" s="384" t="s">
        <v>867</v>
      </c>
      <c r="H31" s="386"/>
      <c r="I31" s="387">
        <v>3.7063218390804584</v>
      </c>
      <c r="J31" s="411">
        <v>1.3479310344827589</v>
      </c>
      <c r="K31" s="411">
        <v>8.2350574712643692</v>
      </c>
      <c r="L31" s="411">
        <v>21.243965517241374</v>
      </c>
      <c r="M31" s="411">
        <v>19.986590038314183</v>
      </c>
      <c r="N31" s="302"/>
      <c r="O31" s="1"/>
      <c r="Q31" s="2">
        <v>10</v>
      </c>
      <c r="R31" s="2">
        <v>1200</v>
      </c>
      <c r="S31" s="81">
        <v>400</v>
      </c>
      <c r="T31" s="5">
        <v>14.84</v>
      </c>
      <c r="U31" s="5">
        <v>29.876628352490421</v>
      </c>
      <c r="V31" s="5">
        <v>70.372413793103391</v>
      </c>
      <c r="W31" s="5">
        <v>163.19655172413795</v>
      </c>
      <c r="X31" s="5">
        <v>799.29118773946368</v>
      </c>
      <c r="Y31" s="3">
        <v>3.7063218390804584</v>
      </c>
      <c r="Z31" s="2"/>
      <c r="AA31" s="180">
        <v>1.3479310344827589</v>
      </c>
      <c r="AB31" s="180">
        <v>2.1189272030651334</v>
      </c>
      <c r="AC31" s="180">
        <v>8.2350574712643692</v>
      </c>
      <c r="AD31" s="180">
        <v>21.243965517241374</v>
      </c>
      <c r="AE31" s="180">
        <v>19.986590038314183</v>
      </c>
      <c r="AG31" s="399">
        <v>1.6620370370370372E-2</v>
      </c>
    </row>
    <row r="32" spans="1:33" ht="15" customHeight="1">
      <c r="A32" s="133"/>
      <c r="B32" s="134">
        <v>9</v>
      </c>
      <c r="C32" s="383">
        <v>15.04</v>
      </c>
      <c r="D32" s="408" t="s">
        <v>840</v>
      </c>
      <c r="E32" s="384" t="s">
        <v>853</v>
      </c>
      <c r="F32" s="302"/>
      <c r="G32" s="384" t="s">
        <v>868</v>
      </c>
      <c r="H32" s="386"/>
      <c r="I32" s="387">
        <v>3.6070881226053624</v>
      </c>
      <c r="J32" s="411">
        <v>1.3241570881226057</v>
      </c>
      <c r="K32" s="411">
        <v>7.9547892720306539</v>
      </c>
      <c r="L32" s="411">
        <v>20.222413793103446</v>
      </c>
      <c r="M32" s="411">
        <v>18.85440613026821</v>
      </c>
      <c r="N32" s="302"/>
      <c r="O32" s="1"/>
      <c r="Q32" s="2">
        <v>9</v>
      </c>
      <c r="R32" s="2">
        <v>1160</v>
      </c>
      <c r="S32" s="81">
        <v>386.66666666666669</v>
      </c>
      <c r="T32" s="5">
        <v>15.04</v>
      </c>
      <c r="U32" s="5">
        <v>30.308620689655175</v>
      </c>
      <c r="V32" s="5">
        <v>71.527203065134046</v>
      </c>
      <c r="W32" s="5">
        <v>166.06666666666666</v>
      </c>
      <c r="X32" s="5">
        <v>813.40996168582387</v>
      </c>
      <c r="Y32" s="3">
        <v>3.6070881226053624</v>
      </c>
      <c r="Z32" s="2"/>
      <c r="AA32" s="180">
        <v>1.3241570881226057</v>
      </c>
      <c r="AB32" s="180">
        <v>2.0462260536398462</v>
      </c>
      <c r="AC32" s="180">
        <v>7.9547892720306539</v>
      </c>
      <c r="AD32" s="180">
        <v>20.222413793103446</v>
      </c>
      <c r="AE32" s="180">
        <v>18.85440613026821</v>
      </c>
      <c r="AG32" s="399">
        <v>1.7013888888888887E-2</v>
      </c>
    </row>
    <row r="33" spans="1:33" ht="15" customHeight="1">
      <c r="A33" s="133"/>
      <c r="B33" s="134">
        <v>8</v>
      </c>
      <c r="C33" s="383">
        <v>15.27</v>
      </c>
      <c r="D33" s="408" t="s">
        <v>841</v>
      </c>
      <c r="E33" s="384" t="s">
        <v>854</v>
      </c>
      <c r="F33" s="302"/>
      <c r="G33" s="384" t="s">
        <v>869</v>
      </c>
      <c r="H33" s="386"/>
      <c r="I33" s="387">
        <v>3.4936781609195391</v>
      </c>
      <c r="J33" s="411">
        <v>1.2989846743295022</v>
      </c>
      <c r="K33" s="411">
        <v>7.6344827586206918</v>
      </c>
      <c r="L33" s="411">
        <v>19.13275862068965</v>
      </c>
      <c r="M33" s="411">
        <v>17.646743295019167</v>
      </c>
      <c r="N33" s="302"/>
      <c r="O33" s="1"/>
      <c r="Q33" s="2">
        <v>8</v>
      </c>
      <c r="R33" s="2">
        <v>1120</v>
      </c>
      <c r="S33" s="81">
        <v>373.33333333333331</v>
      </c>
      <c r="T33" s="5">
        <v>15.27</v>
      </c>
      <c r="U33" s="5">
        <v>30.819157088122608</v>
      </c>
      <c r="V33" s="5">
        <v>72.786973180076572</v>
      </c>
      <c r="W33" s="5">
        <v>169.19770114942528</v>
      </c>
      <c r="X33" s="5">
        <v>830.0957854406131</v>
      </c>
      <c r="Y33" s="3">
        <v>3.4936781609195391</v>
      </c>
      <c r="Z33" s="2"/>
      <c r="AA33" s="180">
        <v>1.2989846743295022</v>
      </c>
      <c r="AB33" s="180">
        <v>1.9686781609195396</v>
      </c>
      <c r="AC33" s="180">
        <v>7.6344827586206918</v>
      </c>
      <c r="AD33" s="180">
        <v>19.13275862068965</v>
      </c>
      <c r="AE33" s="180">
        <v>17.646743295019167</v>
      </c>
      <c r="AG33" s="399">
        <v>1.7395833333333336E-2</v>
      </c>
    </row>
    <row r="34" spans="1:33" ht="15" customHeight="1">
      <c r="A34" s="133"/>
      <c r="B34" s="134">
        <v>7</v>
      </c>
      <c r="C34" s="383">
        <v>15.46</v>
      </c>
      <c r="D34" s="408" t="s">
        <v>842</v>
      </c>
      <c r="E34" s="384" t="s">
        <v>855</v>
      </c>
      <c r="F34" s="302"/>
      <c r="G34" s="384" t="s">
        <v>870</v>
      </c>
      <c r="H34" s="386"/>
      <c r="I34" s="387">
        <v>3.394444444444443</v>
      </c>
      <c r="J34" s="411">
        <v>1.2738122605363988</v>
      </c>
      <c r="K34" s="411">
        <v>7.3542145593869757</v>
      </c>
      <c r="L34" s="411">
        <v>18.111206896551717</v>
      </c>
      <c r="M34" s="411">
        <v>16.51455938697319</v>
      </c>
      <c r="N34" s="302"/>
      <c r="O34" s="1"/>
      <c r="Q34" s="2">
        <v>7</v>
      </c>
      <c r="R34" s="2">
        <v>1080</v>
      </c>
      <c r="S34" s="81">
        <v>360</v>
      </c>
      <c r="T34" s="5">
        <v>15.46</v>
      </c>
      <c r="U34" s="5">
        <v>31.290421455938699</v>
      </c>
      <c r="V34" s="5">
        <v>74.15172413793097</v>
      </c>
      <c r="W34" s="5">
        <v>172.32873563218391</v>
      </c>
      <c r="X34" s="5">
        <v>845.49808429118787</v>
      </c>
      <c r="Y34" s="3">
        <v>3.394444444444443</v>
      </c>
      <c r="Z34" s="2"/>
      <c r="AA34" s="180">
        <v>1.2738122605363988</v>
      </c>
      <c r="AB34" s="180">
        <v>1.9008237547892712</v>
      </c>
      <c r="AC34" s="180">
        <v>7.3542145593869757</v>
      </c>
      <c r="AD34" s="180">
        <v>18.111206896551717</v>
      </c>
      <c r="AE34" s="180">
        <v>16.51455938697319</v>
      </c>
      <c r="AG34" s="399">
        <v>1.7824074074074076E-2</v>
      </c>
    </row>
    <row r="35" spans="1:33" ht="15" customHeight="1">
      <c r="A35" s="133"/>
      <c r="B35" s="134">
        <v>6</v>
      </c>
      <c r="C35" s="383">
        <v>15.68</v>
      </c>
      <c r="D35" s="408" t="s">
        <v>843</v>
      </c>
      <c r="E35" s="384" t="s">
        <v>856</v>
      </c>
      <c r="F35" s="302"/>
      <c r="G35" s="384" t="s">
        <v>871</v>
      </c>
      <c r="H35" s="386"/>
      <c r="I35" s="387">
        <v>3.295210727969347</v>
      </c>
      <c r="J35" s="411">
        <v>1.2514367816091958</v>
      </c>
      <c r="K35" s="411">
        <v>7.0739463601532595</v>
      </c>
      <c r="L35" s="411">
        <v>17.157758620689648</v>
      </c>
      <c r="M35" s="411">
        <v>15.457854406130281</v>
      </c>
      <c r="N35" s="302"/>
      <c r="O35" s="1"/>
      <c r="Q35" s="2">
        <v>6</v>
      </c>
      <c r="R35" s="2">
        <v>1040</v>
      </c>
      <c r="S35" s="81">
        <v>346.66666666666669</v>
      </c>
      <c r="T35" s="5">
        <v>15.68</v>
      </c>
      <c r="U35" s="5">
        <v>31.800957854406132</v>
      </c>
      <c r="V35" s="5">
        <v>75.411494252873496</v>
      </c>
      <c r="W35" s="5">
        <v>175.45977011494253</v>
      </c>
      <c r="X35" s="5">
        <v>860.90038314176263</v>
      </c>
      <c r="Y35" s="3">
        <v>3.295210727969347</v>
      </c>
      <c r="Z35" s="2"/>
      <c r="AA35" s="180">
        <v>1.2514367816091958</v>
      </c>
      <c r="AB35" s="180">
        <v>1.8329693486590031</v>
      </c>
      <c r="AC35" s="180">
        <v>7.0739463601532595</v>
      </c>
      <c r="AD35" s="180">
        <v>17.157758620689648</v>
      </c>
      <c r="AE35" s="180">
        <v>15.457854406130281</v>
      </c>
      <c r="AG35" s="399">
        <v>1.8275462962962962E-2</v>
      </c>
    </row>
    <row r="36" spans="1:33" ht="15" customHeight="1">
      <c r="A36" s="133"/>
      <c r="B36" s="132">
        <v>5</v>
      </c>
      <c r="C36" s="388">
        <v>15.91</v>
      </c>
      <c r="D36" s="413" t="s">
        <v>844</v>
      </c>
      <c r="E36" s="381" t="s">
        <v>857</v>
      </c>
      <c r="F36" s="417"/>
      <c r="G36" s="381" t="s">
        <v>872</v>
      </c>
      <c r="H36" s="300"/>
      <c r="I36" s="390">
        <v>3.1888888888888873</v>
      </c>
      <c r="J36" s="416">
        <v>1.2262643678160923</v>
      </c>
      <c r="K36" s="416">
        <v>6.7736590038314199</v>
      </c>
      <c r="L36" s="416">
        <v>16.13620689655172</v>
      </c>
      <c r="M36" s="416">
        <v>14.401149425287368</v>
      </c>
      <c r="N36" s="302"/>
      <c r="O36" s="1"/>
      <c r="Q36" s="2">
        <v>5</v>
      </c>
      <c r="R36" s="2">
        <v>1000</v>
      </c>
      <c r="S36" s="81">
        <v>333.33333333333331</v>
      </c>
      <c r="T36" s="5">
        <v>15.91</v>
      </c>
      <c r="U36" s="5">
        <v>32.350766283524905</v>
      </c>
      <c r="V36" s="5">
        <v>76.881226053639779</v>
      </c>
      <c r="W36" s="5">
        <v>179.11264367816091</v>
      </c>
      <c r="X36" s="5">
        <v>878.86973180076643</v>
      </c>
      <c r="Y36" s="3">
        <v>3.1888888888888873</v>
      </c>
      <c r="Z36" s="2"/>
      <c r="AA36" s="180">
        <v>1.2262643678160923</v>
      </c>
      <c r="AB36" s="180">
        <v>1.7651149425287349</v>
      </c>
      <c r="AC36" s="180">
        <v>6.7736590038314199</v>
      </c>
      <c r="AD36" s="180">
        <v>16.13620689655172</v>
      </c>
      <c r="AE36" s="180">
        <v>14.401149425287368</v>
      </c>
      <c r="AG36" s="399">
        <v>1.8749999999999999E-2</v>
      </c>
    </row>
    <row r="37" spans="1:33" ht="15" customHeight="1">
      <c r="A37" s="133"/>
      <c r="B37" s="134">
        <v>4</v>
      </c>
      <c r="C37" s="383">
        <v>16.14</v>
      </c>
      <c r="D37" s="408" t="s">
        <v>845</v>
      </c>
      <c r="E37" s="384" t="s">
        <v>858</v>
      </c>
      <c r="F37" s="302"/>
      <c r="G37" s="384" t="s">
        <v>873</v>
      </c>
      <c r="H37" s="386"/>
      <c r="I37" s="387">
        <v>3.0967432950191554</v>
      </c>
      <c r="J37" s="411">
        <v>1.2038888888888892</v>
      </c>
      <c r="K37" s="411">
        <v>6.5134099616858263</v>
      </c>
      <c r="L37" s="411">
        <v>15.182758620689651</v>
      </c>
      <c r="M37" s="411">
        <v>13.419923371647521</v>
      </c>
      <c r="N37" s="302"/>
      <c r="O37" s="1"/>
      <c r="Q37" s="2">
        <v>4</v>
      </c>
      <c r="R37" s="2">
        <v>960</v>
      </c>
      <c r="S37" s="81">
        <v>320</v>
      </c>
      <c r="T37" s="5">
        <v>16.14</v>
      </c>
      <c r="U37" s="5">
        <v>32.900574712643682</v>
      </c>
      <c r="V37" s="5">
        <v>78.245977011494176</v>
      </c>
      <c r="W37" s="5">
        <v>182.50459770114944</v>
      </c>
      <c r="X37" s="5">
        <v>895.55555555555566</v>
      </c>
      <c r="Y37" s="3">
        <v>3.0967432950191554</v>
      </c>
      <c r="Z37" s="2"/>
      <c r="AA37" s="180">
        <v>1.2038888888888892</v>
      </c>
      <c r="AB37" s="180">
        <v>1.6972605363984665</v>
      </c>
      <c r="AC37" s="180">
        <v>6.5134099616858263</v>
      </c>
      <c r="AD37" s="180">
        <v>15.182758620689651</v>
      </c>
      <c r="AE37" s="180">
        <v>13.419923371647521</v>
      </c>
      <c r="AG37" s="399">
        <v>1.9224537037037037E-2</v>
      </c>
    </row>
    <row r="38" spans="1:33" ht="15" customHeight="1">
      <c r="A38" s="133"/>
      <c r="B38" s="134">
        <v>3</v>
      </c>
      <c r="C38" s="383">
        <v>16.37</v>
      </c>
      <c r="D38" s="408" t="s">
        <v>846</v>
      </c>
      <c r="E38" s="384" t="s">
        <v>859</v>
      </c>
      <c r="F38" s="302"/>
      <c r="G38" s="384" t="s">
        <v>874</v>
      </c>
      <c r="H38" s="386"/>
      <c r="I38" s="387">
        <v>2.9975095785440593</v>
      </c>
      <c r="J38" s="411">
        <v>1.1801149425287361</v>
      </c>
      <c r="K38" s="411">
        <v>6.2531609195402327</v>
      </c>
      <c r="L38" s="411">
        <v>14.297413793103441</v>
      </c>
      <c r="M38" s="411">
        <v>12.438697318007677</v>
      </c>
      <c r="N38" s="302"/>
      <c r="O38" s="1"/>
      <c r="Q38" s="2">
        <v>3</v>
      </c>
      <c r="R38" s="2">
        <v>920</v>
      </c>
      <c r="S38" s="81">
        <v>306.66666666666669</v>
      </c>
      <c r="T38" s="5">
        <v>16.37</v>
      </c>
      <c r="U38" s="5">
        <v>33.450383141762458</v>
      </c>
      <c r="V38" s="5">
        <v>79.715708812260445</v>
      </c>
      <c r="W38" s="5">
        <v>185.89655172413794</v>
      </c>
      <c r="X38" s="5">
        <v>913.52490421455946</v>
      </c>
      <c r="Y38" s="3">
        <v>2.9975095785440593</v>
      </c>
      <c r="Z38" s="2"/>
      <c r="AA38" s="180">
        <v>1.1801149425287361</v>
      </c>
      <c r="AB38" s="180">
        <v>1.6342528735632176</v>
      </c>
      <c r="AC38" s="180">
        <v>6.2531609195402327</v>
      </c>
      <c r="AD38" s="180">
        <v>14.297413793103441</v>
      </c>
      <c r="AE38" s="180">
        <v>12.438697318007677</v>
      </c>
      <c r="AG38" s="399">
        <v>1.9745370370370371E-2</v>
      </c>
    </row>
    <row r="39" spans="1:33" ht="15" customHeight="1">
      <c r="A39" s="133"/>
      <c r="B39" s="134">
        <v>2</v>
      </c>
      <c r="C39" s="383">
        <v>16.63</v>
      </c>
      <c r="D39" s="408" t="s">
        <v>847</v>
      </c>
      <c r="E39" s="384" t="s">
        <v>860</v>
      </c>
      <c r="F39" s="302"/>
      <c r="G39" s="384" t="s">
        <v>875</v>
      </c>
      <c r="H39" s="386"/>
      <c r="I39" s="387">
        <v>2.8982758620689637</v>
      </c>
      <c r="J39" s="411">
        <v>1.1563409961685829</v>
      </c>
      <c r="K39" s="411">
        <v>5.9728927203065165</v>
      </c>
      <c r="L39" s="411">
        <v>13.412068965517236</v>
      </c>
      <c r="M39" s="411">
        <v>11.457471264367829</v>
      </c>
      <c r="N39" s="302"/>
      <c r="O39" s="1"/>
      <c r="Q39" s="2">
        <v>2</v>
      </c>
      <c r="R39" s="2">
        <v>880</v>
      </c>
      <c r="S39" s="81">
        <v>293.33333333333331</v>
      </c>
      <c r="T39" s="5">
        <v>16.63</v>
      </c>
      <c r="U39" s="5">
        <v>34.039463601532567</v>
      </c>
      <c r="V39" s="5">
        <v>81.395402298850485</v>
      </c>
      <c r="W39" s="5">
        <v>190.0712643678161</v>
      </c>
      <c r="X39" s="5">
        <v>932.77777777777794</v>
      </c>
      <c r="Y39" s="3">
        <v>2.8982758620689637</v>
      </c>
      <c r="Z39" s="2"/>
      <c r="AA39" s="180">
        <v>1.1563409961685829</v>
      </c>
      <c r="AB39" s="180">
        <v>1.5663984674329492</v>
      </c>
      <c r="AC39" s="180">
        <v>5.9728927203065165</v>
      </c>
      <c r="AD39" s="180">
        <v>13.412068965517236</v>
      </c>
      <c r="AE39" s="180">
        <v>11.457471264367829</v>
      </c>
      <c r="AG39" s="399">
        <v>2.0266203703703703E-2</v>
      </c>
    </row>
    <row r="40" spans="1:33" ht="15" customHeight="1">
      <c r="A40" s="133"/>
      <c r="B40" s="134">
        <v>1</v>
      </c>
      <c r="C40" s="383">
        <v>16.87</v>
      </c>
      <c r="D40" s="408" t="s">
        <v>529</v>
      </c>
      <c r="E40" s="384" t="s">
        <v>861</v>
      </c>
      <c r="F40" s="302"/>
      <c r="G40" s="384" t="s">
        <v>876</v>
      </c>
      <c r="H40" s="386"/>
      <c r="I40" s="387">
        <v>2.8061302681992317</v>
      </c>
      <c r="J40" s="411">
        <v>1.1339655172413798</v>
      </c>
      <c r="K40" s="411">
        <v>5.7326628352490454</v>
      </c>
      <c r="L40" s="411">
        <v>12.526724137931026</v>
      </c>
      <c r="M40" s="411">
        <v>10.627203065134115</v>
      </c>
      <c r="N40" s="302"/>
      <c r="O40" s="1"/>
      <c r="Q40" s="2">
        <v>1</v>
      </c>
      <c r="R40" s="2">
        <v>840</v>
      </c>
      <c r="S40" s="81">
        <v>280</v>
      </c>
      <c r="T40" s="5">
        <v>16.87</v>
      </c>
      <c r="U40" s="5">
        <v>34.667816091954023</v>
      </c>
      <c r="V40" s="5">
        <v>82.970114942528639</v>
      </c>
      <c r="W40" s="5">
        <v>193.72413793103448</v>
      </c>
      <c r="X40" s="5">
        <v>952.03065134099631</v>
      </c>
      <c r="Y40" s="3">
        <v>2.8061302681992317</v>
      </c>
      <c r="Z40" s="2"/>
      <c r="AA40" s="180">
        <v>1.1339655172413798</v>
      </c>
      <c r="AB40" s="180">
        <v>1.5033908045977002</v>
      </c>
      <c r="AC40" s="180">
        <v>5.7326628352490454</v>
      </c>
      <c r="AD40" s="180">
        <v>12.526724137931026</v>
      </c>
      <c r="AE40" s="180">
        <v>10.627203065134115</v>
      </c>
      <c r="AG40" s="399">
        <v>2.0844907407407406E-2</v>
      </c>
    </row>
    <row r="41" spans="1:33">
      <c r="A41" s="133"/>
      <c r="B41" s="418"/>
      <c r="C41" s="418"/>
      <c r="D41" s="418"/>
      <c r="E41" s="418"/>
      <c r="F41" s="418"/>
      <c r="G41" s="418"/>
      <c r="H41" s="418"/>
      <c r="I41" s="418"/>
      <c r="J41" s="418"/>
      <c r="K41" s="418"/>
      <c r="L41" s="418"/>
      <c r="M41" s="418"/>
      <c r="N41" s="418"/>
      <c r="O41" s="1"/>
      <c r="Q41" s="1"/>
      <c r="R41" s="1"/>
      <c r="S41" s="27"/>
      <c r="T41" s="27"/>
      <c r="U41" s="33"/>
      <c r="V41" s="1"/>
      <c r="W41" s="1"/>
      <c r="X41" s="1"/>
      <c r="Y41" s="1"/>
      <c r="Z41" s="32" t="s">
        <v>604</v>
      </c>
      <c r="AA41" s="1"/>
      <c r="AB41" s="1"/>
      <c r="AC41" s="1"/>
      <c r="AD41" s="1"/>
      <c r="AE41" s="1"/>
      <c r="AF41" s="1"/>
    </row>
    <row r="42" spans="1:33">
      <c r="A42" s="133"/>
      <c r="B42" s="128"/>
      <c r="C42" s="128"/>
      <c r="D42" s="128"/>
      <c r="E42" s="128"/>
      <c r="F42" s="128"/>
      <c r="G42" s="128"/>
      <c r="H42" s="128"/>
      <c r="I42" s="128"/>
      <c r="J42" s="128"/>
      <c r="K42" s="128"/>
      <c r="L42" s="128"/>
      <c r="M42" s="128"/>
      <c r="N42" s="128"/>
      <c r="O42" s="1"/>
      <c r="Q42" s="32" t="s">
        <v>582</v>
      </c>
      <c r="U42" s="32"/>
      <c r="V42" s="27"/>
      <c r="W42" s="27"/>
      <c r="X42" s="28"/>
      <c r="Y42" s="1"/>
      <c r="Z42" s="1"/>
      <c r="AA42" s="1"/>
      <c r="AB42" s="1"/>
      <c r="AC42" s="1"/>
      <c r="AD42" s="1"/>
      <c r="AE42" s="1"/>
      <c r="AF42" s="1"/>
    </row>
    <row r="43" spans="1:33">
      <c r="K43" s="32"/>
      <c r="L43" s="1"/>
      <c r="M43" s="1"/>
      <c r="N43" s="1"/>
      <c r="O43" s="1"/>
      <c r="Q43" t="s">
        <v>541</v>
      </c>
      <c r="R43" s="1"/>
      <c r="S43" s="1"/>
      <c r="U43" s="1"/>
      <c r="V43" s="1"/>
      <c r="W43" s="1"/>
      <c r="X43" s="1"/>
      <c r="Y43" s="1"/>
      <c r="Z43" s="1"/>
    </row>
    <row r="44" spans="1:33">
      <c r="Q44" t="s">
        <v>539</v>
      </c>
    </row>
    <row r="45" spans="1:33">
      <c r="Q45" t="s">
        <v>581</v>
      </c>
    </row>
    <row r="46" spans="1:33">
      <c r="Q46" t="s">
        <v>583</v>
      </c>
    </row>
    <row r="47" spans="1:33">
      <c r="Q47" t="s">
        <v>584</v>
      </c>
    </row>
    <row r="49" spans="17:25">
      <c r="Q49" s="611" t="s">
        <v>572</v>
      </c>
      <c r="R49" s="611"/>
      <c r="S49" s="4" t="s">
        <v>601</v>
      </c>
      <c r="T49" s="612" t="s">
        <v>599</v>
      </c>
      <c r="U49" s="613"/>
      <c r="V49" s="614"/>
      <c r="W49" s="612" t="s">
        <v>600</v>
      </c>
      <c r="X49" s="613"/>
      <c r="Y49" s="614"/>
    </row>
    <row r="50" spans="17:25">
      <c r="R50" s="615" t="s">
        <v>535</v>
      </c>
      <c r="S50" s="88" t="s">
        <v>70</v>
      </c>
      <c r="T50" s="617" t="s">
        <v>553</v>
      </c>
      <c r="U50" s="617"/>
      <c r="V50" s="617"/>
      <c r="W50" s="617" t="s">
        <v>562</v>
      </c>
      <c r="X50" s="617"/>
      <c r="Y50" s="617"/>
    </row>
    <row r="51" spans="17:25">
      <c r="R51" s="616"/>
      <c r="S51" s="88">
        <v>200</v>
      </c>
      <c r="T51" s="617" t="s">
        <v>554</v>
      </c>
      <c r="U51" s="617"/>
      <c r="V51" s="617"/>
      <c r="W51" s="617" t="s">
        <v>563</v>
      </c>
      <c r="X51" s="617"/>
      <c r="Y51" s="617"/>
    </row>
    <row r="52" spans="17:25">
      <c r="R52" s="616"/>
      <c r="S52" s="88">
        <v>400</v>
      </c>
      <c r="T52" s="617" t="s">
        <v>555</v>
      </c>
      <c r="U52" s="617"/>
      <c r="V52" s="617"/>
      <c r="W52" s="617" t="s">
        <v>564</v>
      </c>
      <c r="X52" s="617"/>
      <c r="Y52" s="617"/>
    </row>
    <row r="53" spans="17:25">
      <c r="R53" s="616"/>
      <c r="S53" s="88">
        <v>800</v>
      </c>
      <c r="T53" s="617" t="s">
        <v>588</v>
      </c>
      <c r="U53" s="617"/>
      <c r="V53" s="617"/>
      <c r="W53" s="617" t="s">
        <v>565</v>
      </c>
      <c r="X53" s="617"/>
      <c r="Y53" s="617"/>
    </row>
    <row r="54" spans="17:25">
      <c r="R54" s="616"/>
      <c r="S54" s="89">
        <v>3000</v>
      </c>
      <c r="T54" s="618" t="s">
        <v>587</v>
      </c>
      <c r="U54" s="618"/>
      <c r="V54" s="618"/>
      <c r="W54" s="618" t="s">
        <v>566</v>
      </c>
      <c r="X54" s="618"/>
      <c r="Y54" s="618"/>
    </row>
    <row r="55" spans="17:25">
      <c r="R55" s="91" t="s">
        <v>536</v>
      </c>
      <c r="S55" s="4" t="s">
        <v>50</v>
      </c>
      <c r="T55" s="608" t="s">
        <v>556</v>
      </c>
      <c r="U55" s="609"/>
      <c r="V55" s="610"/>
      <c r="W55" s="608" t="s">
        <v>567</v>
      </c>
      <c r="X55" s="609"/>
      <c r="Y55" s="610"/>
    </row>
    <row r="56" spans="17:25">
      <c r="R56" s="91"/>
      <c r="S56" s="4" t="s">
        <v>105</v>
      </c>
      <c r="T56" s="608" t="s">
        <v>557</v>
      </c>
      <c r="U56" s="609"/>
      <c r="V56" s="610"/>
      <c r="W56" s="92"/>
      <c r="X56" s="93"/>
      <c r="Y56" s="94"/>
    </row>
    <row r="57" spans="17:25">
      <c r="R57" s="91"/>
      <c r="S57" s="4" t="s">
        <v>51</v>
      </c>
      <c r="T57" s="608" t="s">
        <v>558</v>
      </c>
      <c r="U57" s="609"/>
      <c r="V57" s="610"/>
      <c r="W57" s="608" t="s">
        <v>568</v>
      </c>
      <c r="X57" s="609"/>
      <c r="Y57" s="610"/>
    </row>
    <row r="58" spans="17:25">
      <c r="R58" s="91"/>
      <c r="S58" s="90" t="s">
        <v>60</v>
      </c>
      <c r="T58" s="608" t="s">
        <v>559</v>
      </c>
      <c r="U58" s="609"/>
      <c r="V58" s="610"/>
      <c r="W58" s="608" t="s">
        <v>569</v>
      </c>
      <c r="X58" s="609"/>
      <c r="Y58" s="610"/>
    </row>
    <row r="59" spans="17:25">
      <c r="R59" s="91" t="s">
        <v>537</v>
      </c>
      <c r="S59" s="4" t="s">
        <v>367</v>
      </c>
      <c r="T59" s="608" t="s">
        <v>560</v>
      </c>
      <c r="U59" s="609"/>
      <c r="V59" s="610"/>
      <c r="W59" s="608" t="s">
        <v>570</v>
      </c>
      <c r="X59" s="609"/>
      <c r="Y59" s="610"/>
    </row>
    <row r="60" spans="17:25">
      <c r="R60" s="91"/>
      <c r="S60" s="4" t="s">
        <v>118</v>
      </c>
      <c r="T60" s="608" t="s">
        <v>597</v>
      </c>
      <c r="U60" s="609"/>
      <c r="V60" s="610"/>
      <c r="W60" s="608" t="s">
        <v>598</v>
      </c>
      <c r="X60" s="609"/>
      <c r="Y60" s="610"/>
    </row>
    <row r="61" spans="17:25">
      <c r="R61" s="91"/>
      <c r="S61" s="4" t="s">
        <v>369</v>
      </c>
      <c r="T61" s="608" t="s">
        <v>561</v>
      </c>
      <c r="U61" s="609"/>
      <c r="V61" s="610"/>
      <c r="W61" s="608" t="s">
        <v>571</v>
      </c>
      <c r="X61" s="609"/>
      <c r="Y61" s="610"/>
    </row>
  </sheetData>
  <mergeCells count="27">
    <mergeCell ref="Q49:R49"/>
    <mergeCell ref="T49:V49"/>
    <mergeCell ref="W49:Y49"/>
    <mergeCell ref="R50:R54"/>
    <mergeCell ref="T50:V50"/>
    <mergeCell ref="W50:Y50"/>
    <mergeCell ref="T51:V51"/>
    <mergeCell ref="W51:Y51"/>
    <mergeCell ref="T52:V52"/>
    <mergeCell ref="W52:Y52"/>
    <mergeCell ref="T53:V53"/>
    <mergeCell ref="W53:Y53"/>
    <mergeCell ref="T54:V54"/>
    <mergeCell ref="W54:Y54"/>
    <mergeCell ref="T55:V55"/>
    <mergeCell ref="W55:Y55"/>
    <mergeCell ref="T60:V60"/>
    <mergeCell ref="W60:Y60"/>
    <mergeCell ref="T61:V61"/>
    <mergeCell ref="W61:Y61"/>
    <mergeCell ref="T56:V56"/>
    <mergeCell ref="T57:V57"/>
    <mergeCell ref="W57:Y57"/>
    <mergeCell ref="T58:V58"/>
    <mergeCell ref="W58:Y58"/>
    <mergeCell ref="T59:V59"/>
    <mergeCell ref="W59:Y59"/>
  </mergeCells>
  <pageMargins left="0.19685039370078741" right="0.19685039370078741" top="0.19685039370078741" bottom="0.19685039370078741" header="0.31496062992125984" footer="0.31496062992125984"/>
  <pageSetup paperSize="9" scale="65" orientation="landscape"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610C-2AC0-4BAA-8C63-E1EB3872BAEE}">
  <dimension ref="A1:AG54"/>
  <sheetViews>
    <sheetView workbookViewId="0">
      <selection activeCell="B41" sqref="B41:E41"/>
    </sheetView>
  </sheetViews>
  <sheetFormatPr baseColWidth="10" defaultRowHeight="15.75"/>
  <cols>
    <col min="1" max="1" width="12.625" style="130" customWidth="1"/>
    <col min="2" max="2" width="8.625" style="1" customWidth="1"/>
    <col min="3" max="14" width="10.625" style="1" customWidth="1"/>
    <col min="15" max="15" width="11" style="1"/>
    <col min="17" max="17" width="10.625" style="1" customWidth="1"/>
    <col min="18" max="18" width="13.75" style="1" customWidth="1"/>
    <col min="19" max="33" width="10.625" customWidth="1"/>
  </cols>
  <sheetData>
    <row r="1" spans="1:33" s="95" customFormat="1" ht="20.25">
      <c r="A1" s="95" t="s">
        <v>1171</v>
      </c>
      <c r="E1" s="555"/>
      <c r="F1" s="555"/>
      <c r="G1" s="555"/>
      <c r="H1" s="555"/>
      <c r="I1" s="555"/>
      <c r="J1" s="555"/>
      <c r="K1" s="555"/>
      <c r="L1" s="555"/>
      <c r="M1" s="555"/>
      <c r="N1" s="555"/>
      <c r="P1" s="95" t="s">
        <v>1171</v>
      </c>
      <c r="Q1" s="555"/>
      <c r="R1" s="555"/>
      <c r="V1" s="555"/>
      <c r="W1" s="555"/>
      <c r="X1" s="555"/>
      <c r="Y1" s="555"/>
      <c r="Z1" s="555"/>
      <c r="AA1" s="555"/>
      <c r="AB1" s="555"/>
    </row>
    <row r="2" spans="1:33" s="553" customFormat="1" ht="18.75">
      <c r="A2" s="553" t="s">
        <v>1154</v>
      </c>
      <c r="E2" s="556"/>
      <c r="F2" s="556"/>
      <c r="G2" s="556"/>
      <c r="H2" s="556"/>
      <c r="I2" s="556"/>
      <c r="J2" s="556"/>
      <c r="K2" s="556"/>
      <c r="L2" s="556"/>
      <c r="M2" s="556"/>
      <c r="N2" s="556"/>
      <c r="P2" s="553" t="s">
        <v>1172</v>
      </c>
      <c r="Q2" s="556"/>
      <c r="R2" s="556"/>
      <c r="V2" s="556"/>
      <c r="W2" s="556"/>
      <c r="X2" s="556"/>
      <c r="Y2" s="556"/>
      <c r="Z2" s="556"/>
      <c r="AA2" s="556"/>
      <c r="AB2" s="556"/>
    </row>
    <row r="3" spans="1:33" s="553" customFormat="1" ht="18.75">
      <c r="A3" s="553" t="s">
        <v>1149</v>
      </c>
      <c r="E3" s="556"/>
      <c r="F3" s="556"/>
      <c r="G3" s="556"/>
      <c r="H3" s="556"/>
      <c r="I3" s="556"/>
      <c r="J3" s="556"/>
      <c r="K3" s="556"/>
      <c r="L3" s="556"/>
      <c r="M3" s="556"/>
      <c r="N3" s="556"/>
      <c r="Q3" s="556"/>
      <c r="R3" s="556"/>
      <c r="V3" s="556"/>
      <c r="W3" s="556"/>
      <c r="X3" s="556"/>
      <c r="Y3" s="556"/>
      <c r="Z3" s="556"/>
      <c r="AA3" s="556"/>
      <c r="AB3" s="556"/>
    </row>
    <row r="4" spans="1:33" s="96" customFormat="1">
      <c r="E4" s="379"/>
      <c r="F4" s="379"/>
      <c r="G4" s="379"/>
      <c r="H4" s="379"/>
      <c r="I4" s="379"/>
      <c r="J4" s="379"/>
      <c r="K4" s="379"/>
      <c r="L4" s="379"/>
      <c r="M4" s="379"/>
      <c r="N4" s="379"/>
      <c r="Q4" s="379"/>
      <c r="R4" s="379"/>
    </row>
    <row r="5" spans="1:33" s="375" customFormat="1" ht="20.25">
      <c r="A5" s="378" t="s">
        <v>1291</v>
      </c>
      <c r="B5" s="378"/>
      <c r="C5" s="378"/>
      <c r="D5" s="378"/>
      <c r="E5" s="380"/>
      <c r="F5" s="377"/>
      <c r="G5" s="377"/>
      <c r="H5" s="377"/>
      <c r="I5" s="377"/>
      <c r="J5" s="377"/>
      <c r="K5" s="377"/>
      <c r="L5" s="377"/>
      <c r="M5" s="377"/>
      <c r="N5" s="377"/>
      <c r="O5" s="419"/>
      <c r="P5" s="419"/>
      <c r="Q5" s="420"/>
      <c r="R5" s="420"/>
      <c r="S5" s="419"/>
      <c r="T5" s="419"/>
      <c r="U5" s="419"/>
      <c r="V5" s="419"/>
      <c r="W5" s="419"/>
      <c r="X5" s="419"/>
      <c r="Y5" s="419"/>
    </row>
    <row r="7" spans="1:33">
      <c r="A7" s="131" t="s">
        <v>35</v>
      </c>
      <c r="B7" s="132" t="s">
        <v>42</v>
      </c>
      <c r="C7" s="267" t="s">
        <v>0</v>
      </c>
      <c r="D7" s="267" t="s">
        <v>2</v>
      </c>
      <c r="E7" s="267" t="s">
        <v>19</v>
      </c>
      <c r="F7" s="267" t="s">
        <v>3</v>
      </c>
      <c r="G7" s="267" t="s">
        <v>4</v>
      </c>
      <c r="H7" s="267" t="s">
        <v>594</v>
      </c>
      <c r="I7" s="267" t="s">
        <v>5</v>
      </c>
      <c r="J7" s="267" t="s">
        <v>6</v>
      </c>
      <c r="K7" s="267" t="s">
        <v>84</v>
      </c>
      <c r="L7" s="267" t="s">
        <v>120</v>
      </c>
      <c r="M7" s="267" t="s">
        <v>121</v>
      </c>
      <c r="N7" s="300" t="s">
        <v>596</v>
      </c>
      <c r="O7" s="9"/>
      <c r="P7" s="23" t="s">
        <v>35</v>
      </c>
      <c r="Q7" s="9" t="s">
        <v>64</v>
      </c>
      <c r="R7" s="242" t="s">
        <v>63</v>
      </c>
      <c r="S7" s="9" t="s">
        <v>0</v>
      </c>
      <c r="T7" s="9" t="s">
        <v>1</v>
      </c>
      <c r="U7" s="9" t="s">
        <v>2</v>
      </c>
      <c r="V7" s="9" t="s">
        <v>19</v>
      </c>
      <c r="W7" s="9" t="s">
        <v>3</v>
      </c>
      <c r="X7" s="9" t="s">
        <v>57</v>
      </c>
      <c r="Y7" s="9" t="s">
        <v>4</v>
      </c>
      <c r="Z7" s="9" t="s">
        <v>55</v>
      </c>
      <c r="AA7" s="9" t="s">
        <v>5</v>
      </c>
      <c r="AB7" s="9" t="s">
        <v>6</v>
      </c>
      <c r="AC7" s="9" t="s">
        <v>60</v>
      </c>
      <c r="AD7" s="9" t="s">
        <v>61</v>
      </c>
      <c r="AE7" s="9" t="s">
        <v>58</v>
      </c>
      <c r="AF7" s="9" t="s">
        <v>59</v>
      </c>
      <c r="AG7" s="242" t="s">
        <v>62</v>
      </c>
    </row>
    <row r="8" spans="1:33" ht="15" customHeight="1">
      <c r="A8" s="133"/>
      <c r="B8" s="134">
        <v>15</v>
      </c>
      <c r="C8" s="383">
        <v>12.1</v>
      </c>
      <c r="D8" s="261">
        <v>56.7</v>
      </c>
      <c r="E8" s="384" t="s">
        <v>877</v>
      </c>
      <c r="F8" s="384" t="s">
        <v>889</v>
      </c>
      <c r="G8" s="384" t="s">
        <v>902</v>
      </c>
      <c r="H8" s="383">
        <v>17.7</v>
      </c>
      <c r="I8" s="387">
        <v>5.7</v>
      </c>
      <c r="J8" s="387">
        <v>1.66</v>
      </c>
      <c r="K8" s="387">
        <v>9.9499999999999993</v>
      </c>
      <c r="L8" s="387">
        <v>29.8</v>
      </c>
      <c r="M8" s="387">
        <v>38</v>
      </c>
      <c r="N8" s="421"/>
      <c r="O8" s="28"/>
      <c r="Q8" s="19"/>
      <c r="R8" s="19">
        <v>100</v>
      </c>
      <c r="S8" s="20">
        <v>11.5</v>
      </c>
      <c r="T8" s="20">
        <v>23.8</v>
      </c>
      <c r="U8" s="20">
        <v>54.6</v>
      </c>
      <c r="V8" s="21">
        <v>1.5162037037037036E-3</v>
      </c>
      <c r="W8" s="21">
        <v>1.9444444444444442E-3</v>
      </c>
      <c r="X8" s="21">
        <v>3.1249999999999997E-3</v>
      </c>
      <c r="Y8" s="21">
        <v>6.8865740740740736E-3</v>
      </c>
      <c r="Z8" s="20">
        <v>17</v>
      </c>
      <c r="AA8" s="22">
        <v>6.06</v>
      </c>
      <c r="AB8" s="22">
        <v>1.78</v>
      </c>
      <c r="AC8" s="22">
        <v>3.15</v>
      </c>
      <c r="AD8" s="22">
        <v>11</v>
      </c>
      <c r="AE8" s="22">
        <v>33.1</v>
      </c>
      <c r="AF8" s="22">
        <v>42.5</v>
      </c>
      <c r="AG8" s="22">
        <v>48</v>
      </c>
    </row>
    <row r="9" spans="1:33" ht="15" customHeight="1">
      <c r="A9" s="133"/>
      <c r="B9" s="134">
        <v>14</v>
      </c>
      <c r="C9" s="383">
        <v>12.2</v>
      </c>
      <c r="D9" s="261">
        <v>57.2</v>
      </c>
      <c r="E9" s="384" t="s">
        <v>878</v>
      </c>
      <c r="F9" s="384" t="s">
        <v>890</v>
      </c>
      <c r="G9" s="384" t="s">
        <v>903</v>
      </c>
      <c r="H9" s="383">
        <v>17.899999999999999</v>
      </c>
      <c r="I9" s="387">
        <v>5.61</v>
      </c>
      <c r="J9" s="387">
        <v>1.64</v>
      </c>
      <c r="K9" s="387">
        <v>9.6999999999999993</v>
      </c>
      <c r="L9" s="387">
        <v>29.1</v>
      </c>
      <c r="M9" s="387">
        <v>37.1</v>
      </c>
      <c r="N9" s="421"/>
      <c r="O9" s="28"/>
      <c r="Q9" s="2"/>
      <c r="R9" s="2">
        <v>95</v>
      </c>
      <c r="S9" s="5">
        <v>11.6</v>
      </c>
      <c r="T9" s="5">
        <v>24</v>
      </c>
      <c r="U9" s="5">
        <v>54.9</v>
      </c>
      <c r="V9" s="6">
        <v>1.5277777777777779E-3</v>
      </c>
      <c r="W9" s="6">
        <v>1.9675925925925928E-3</v>
      </c>
      <c r="X9" s="6">
        <v>3.1597222222222222E-3</v>
      </c>
      <c r="Y9" s="6">
        <v>6.9791666666666674E-3</v>
      </c>
      <c r="Z9" s="5">
        <v>17.100000000000001</v>
      </c>
      <c r="AA9" s="3">
        <v>6.01</v>
      </c>
      <c r="AB9" s="3">
        <v>1.76</v>
      </c>
      <c r="AC9" s="3">
        <v>3.1</v>
      </c>
      <c r="AD9" s="3">
        <v>10.85</v>
      </c>
      <c r="AE9" s="3">
        <v>32.6</v>
      </c>
      <c r="AF9" s="3">
        <v>41.9</v>
      </c>
      <c r="AG9" s="3">
        <v>47.5</v>
      </c>
    </row>
    <row r="10" spans="1:33" ht="15" customHeight="1">
      <c r="A10" s="133"/>
      <c r="B10" s="134">
        <v>13</v>
      </c>
      <c r="C10" s="383">
        <v>12.3</v>
      </c>
      <c r="D10" s="261">
        <v>57.8</v>
      </c>
      <c r="E10" s="384" t="s">
        <v>879</v>
      </c>
      <c r="F10" s="384" t="s">
        <v>891</v>
      </c>
      <c r="G10" s="384" t="s">
        <v>904</v>
      </c>
      <c r="H10" s="383">
        <v>18.100000000000001</v>
      </c>
      <c r="I10" s="387">
        <v>5.51</v>
      </c>
      <c r="J10" s="387">
        <v>1.62</v>
      </c>
      <c r="K10" s="387">
        <v>9.4499999999999993</v>
      </c>
      <c r="L10" s="387">
        <v>28.3</v>
      </c>
      <c r="M10" s="387">
        <v>36.1</v>
      </c>
      <c r="N10" s="421"/>
      <c r="O10" s="28"/>
      <c r="Q10" s="2"/>
      <c r="R10" s="2">
        <v>90</v>
      </c>
      <c r="S10" s="5">
        <v>11.7</v>
      </c>
      <c r="T10" s="5">
        <v>24.2</v>
      </c>
      <c r="U10" s="5">
        <v>55.2</v>
      </c>
      <c r="V10" s="6">
        <v>1.5393518518518519E-3</v>
      </c>
      <c r="W10" s="6">
        <v>1.9907407407407408E-3</v>
      </c>
      <c r="X10" s="6">
        <v>3.1944444444444442E-3</v>
      </c>
      <c r="Y10" s="6">
        <v>7.1759259259259259E-3</v>
      </c>
      <c r="Z10" s="5">
        <v>17.2</v>
      </c>
      <c r="AA10" s="3">
        <v>5.96</v>
      </c>
      <c r="AB10" s="3">
        <v>1.74</v>
      </c>
      <c r="AC10" s="3">
        <v>3.05</v>
      </c>
      <c r="AD10" s="3">
        <v>10.7</v>
      </c>
      <c r="AE10" s="3">
        <v>32.1</v>
      </c>
      <c r="AF10" s="3">
        <v>41.2</v>
      </c>
      <c r="AG10" s="3">
        <v>47</v>
      </c>
    </row>
    <row r="11" spans="1:33" ht="15" customHeight="1">
      <c r="A11" s="133"/>
      <c r="B11" s="134">
        <v>12</v>
      </c>
      <c r="C11" s="383">
        <v>12.4</v>
      </c>
      <c r="D11" s="261">
        <v>58.4</v>
      </c>
      <c r="E11" s="384" t="s">
        <v>416</v>
      </c>
      <c r="F11" s="384" t="s">
        <v>892</v>
      </c>
      <c r="G11" s="384" t="s">
        <v>905</v>
      </c>
      <c r="H11" s="383">
        <v>18.3</v>
      </c>
      <c r="I11" s="387">
        <v>5.4</v>
      </c>
      <c r="J11" s="387">
        <v>1.6</v>
      </c>
      <c r="K11" s="387">
        <v>9.1999999999999993</v>
      </c>
      <c r="L11" s="387">
        <v>27.5</v>
      </c>
      <c r="M11" s="387">
        <v>35.1</v>
      </c>
      <c r="N11" s="421"/>
      <c r="O11" s="28"/>
      <c r="Q11" s="2"/>
      <c r="R11" s="2">
        <v>85</v>
      </c>
      <c r="S11" s="5">
        <v>11.9</v>
      </c>
      <c r="T11" s="5">
        <v>24.6</v>
      </c>
      <c r="U11" s="5">
        <v>55.9</v>
      </c>
      <c r="V11" s="6">
        <v>1.5740740740740741E-3</v>
      </c>
      <c r="W11" s="6">
        <v>2.0543981481481485E-3</v>
      </c>
      <c r="X11" s="6">
        <v>3.2754629629629631E-3</v>
      </c>
      <c r="Y11" s="6">
        <v>7.2800925925925915E-3</v>
      </c>
      <c r="Z11" s="5">
        <v>17.3</v>
      </c>
      <c r="AA11" s="3">
        <v>5.85</v>
      </c>
      <c r="AB11" s="3">
        <v>1.7</v>
      </c>
      <c r="AC11" s="3">
        <v>2.95</v>
      </c>
      <c r="AD11" s="3">
        <v>10.35</v>
      </c>
      <c r="AE11" s="3">
        <v>31.6</v>
      </c>
      <c r="AF11" s="3">
        <v>39.700000000000003</v>
      </c>
      <c r="AG11" s="3">
        <v>45</v>
      </c>
    </row>
    <row r="12" spans="1:33" ht="15" customHeight="1">
      <c r="A12" s="133"/>
      <c r="B12" s="132">
        <v>11</v>
      </c>
      <c r="C12" s="388">
        <v>12.6</v>
      </c>
      <c r="D12" s="422">
        <v>59.2</v>
      </c>
      <c r="E12" s="381" t="s">
        <v>880</v>
      </c>
      <c r="F12" s="381" t="s">
        <v>893</v>
      </c>
      <c r="G12" s="381" t="s">
        <v>906</v>
      </c>
      <c r="H12" s="388">
        <v>18.5</v>
      </c>
      <c r="I12" s="390">
        <v>5.28</v>
      </c>
      <c r="J12" s="390">
        <v>1.57</v>
      </c>
      <c r="K12" s="390">
        <v>8.9499999999999993</v>
      </c>
      <c r="L12" s="390">
        <v>26.7</v>
      </c>
      <c r="M12" s="390">
        <v>33.9</v>
      </c>
      <c r="N12" s="421"/>
      <c r="O12" s="28"/>
      <c r="Q12" s="2"/>
      <c r="R12" s="2">
        <v>80</v>
      </c>
      <c r="S12" s="5">
        <v>12</v>
      </c>
      <c r="T12" s="5">
        <v>24.8</v>
      </c>
      <c r="U12" s="5">
        <v>56.3</v>
      </c>
      <c r="V12" s="6">
        <v>1.5972222222222221E-3</v>
      </c>
      <c r="W12" s="6">
        <v>2.0833333333333333E-3</v>
      </c>
      <c r="X12" s="6">
        <v>3.3217592592592591E-3</v>
      </c>
      <c r="Y12" s="6">
        <v>7.3958333333333341E-3</v>
      </c>
      <c r="Z12" s="5">
        <v>17.5</v>
      </c>
      <c r="AA12" s="3">
        <v>5.78</v>
      </c>
      <c r="AB12" s="3">
        <v>1.68</v>
      </c>
      <c r="AC12" s="3">
        <v>2.9</v>
      </c>
      <c r="AD12" s="3">
        <v>10.15</v>
      </c>
      <c r="AE12" s="3">
        <v>30.5</v>
      </c>
      <c r="AF12" s="3">
        <v>38.9</v>
      </c>
      <c r="AG12" s="3">
        <v>44</v>
      </c>
    </row>
    <row r="13" spans="1:33" ht="15" customHeight="1">
      <c r="A13" s="133"/>
      <c r="B13" s="134">
        <v>10</v>
      </c>
      <c r="C13" s="383">
        <v>12.8</v>
      </c>
      <c r="D13" s="408" t="s">
        <v>510</v>
      </c>
      <c r="E13" s="384" t="s">
        <v>887</v>
      </c>
      <c r="F13" s="384" t="s">
        <v>894</v>
      </c>
      <c r="G13" s="384" t="s">
        <v>907</v>
      </c>
      <c r="H13" s="383">
        <v>19</v>
      </c>
      <c r="I13" s="387">
        <v>5.15</v>
      </c>
      <c r="J13" s="387">
        <v>1.54</v>
      </c>
      <c r="K13" s="387">
        <v>8.6999999999999993</v>
      </c>
      <c r="L13" s="387">
        <v>25.6</v>
      </c>
      <c r="M13" s="387">
        <v>32.700000000000003</v>
      </c>
      <c r="N13" s="421"/>
      <c r="O13" s="28"/>
      <c r="Q13" s="2">
        <v>15</v>
      </c>
      <c r="R13" s="2">
        <v>75</v>
      </c>
      <c r="S13" s="5">
        <v>12.1</v>
      </c>
      <c r="T13" s="5">
        <v>25</v>
      </c>
      <c r="U13" s="5">
        <v>56.7</v>
      </c>
      <c r="V13" s="6">
        <v>1.6203703703703703E-3</v>
      </c>
      <c r="W13" s="6">
        <v>2.1180555555555553E-3</v>
      </c>
      <c r="X13" s="6">
        <v>3.3680555555555551E-3</v>
      </c>
      <c r="Y13" s="6">
        <v>7.5231481481481477E-3</v>
      </c>
      <c r="Z13" s="5">
        <v>17.7</v>
      </c>
      <c r="AA13" s="3">
        <v>5.7</v>
      </c>
      <c r="AB13" s="3">
        <v>1.66</v>
      </c>
      <c r="AC13" s="3">
        <v>2.84</v>
      </c>
      <c r="AD13" s="3">
        <v>9.9499999999999993</v>
      </c>
      <c r="AE13" s="3">
        <v>29.8</v>
      </c>
      <c r="AF13" s="3">
        <v>38</v>
      </c>
      <c r="AG13" s="3">
        <v>43</v>
      </c>
    </row>
    <row r="14" spans="1:33" ht="15" customHeight="1">
      <c r="A14" s="133"/>
      <c r="B14" s="134">
        <v>9</v>
      </c>
      <c r="C14" s="383">
        <v>13</v>
      </c>
      <c r="D14" s="408" t="s">
        <v>704</v>
      </c>
      <c r="E14" s="384" t="s">
        <v>881</v>
      </c>
      <c r="F14" s="384" t="s">
        <v>500</v>
      </c>
      <c r="G14" s="384" t="s">
        <v>908</v>
      </c>
      <c r="H14" s="383">
        <v>19.5</v>
      </c>
      <c r="I14" s="387">
        <v>5.01</v>
      </c>
      <c r="J14" s="387">
        <v>1.51</v>
      </c>
      <c r="K14" s="387">
        <v>8.4499999999999993</v>
      </c>
      <c r="L14" s="387">
        <v>24.5</v>
      </c>
      <c r="M14" s="387">
        <v>31.5</v>
      </c>
      <c r="N14" s="421"/>
      <c r="O14" s="28"/>
      <c r="Q14" s="2">
        <v>14</v>
      </c>
      <c r="R14" s="2">
        <v>70</v>
      </c>
      <c r="S14" s="5">
        <v>12.2</v>
      </c>
      <c r="T14" s="5">
        <v>25.2</v>
      </c>
      <c r="U14" s="5">
        <v>57.2</v>
      </c>
      <c r="V14" s="6">
        <v>1.6435185185185183E-3</v>
      </c>
      <c r="W14" s="6">
        <v>2.1527777777777778E-3</v>
      </c>
      <c r="X14" s="6">
        <v>3.4375E-3</v>
      </c>
      <c r="Y14" s="6">
        <v>7.6620370370370366E-3</v>
      </c>
      <c r="Z14" s="5">
        <v>17.899999999999999</v>
      </c>
      <c r="AA14" s="3">
        <v>5.61</v>
      </c>
      <c r="AB14" s="3">
        <v>1.64</v>
      </c>
      <c r="AC14" s="3">
        <v>2.78</v>
      </c>
      <c r="AD14" s="3">
        <v>9.6999999999999993</v>
      </c>
      <c r="AE14" s="3">
        <v>29.1</v>
      </c>
      <c r="AF14" s="3">
        <v>37.1</v>
      </c>
      <c r="AG14" s="3">
        <v>41.5</v>
      </c>
    </row>
    <row r="15" spans="1:33" ht="15" customHeight="1">
      <c r="A15" s="133"/>
      <c r="B15" s="134">
        <v>8</v>
      </c>
      <c r="C15" s="383">
        <v>13.2</v>
      </c>
      <c r="D15" s="408" t="s">
        <v>705</v>
      </c>
      <c r="E15" s="384" t="s">
        <v>888</v>
      </c>
      <c r="F15" s="384" t="s">
        <v>900</v>
      </c>
      <c r="G15" s="384" t="s">
        <v>909</v>
      </c>
      <c r="H15" s="383">
        <v>20</v>
      </c>
      <c r="I15" s="387">
        <v>4.87</v>
      </c>
      <c r="J15" s="387">
        <v>1.47</v>
      </c>
      <c r="K15" s="387">
        <v>8.15</v>
      </c>
      <c r="L15" s="387">
        <v>23.4</v>
      </c>
      <c r="M15" s="387">
        <v>30</v>
      </c>
      <c r="N15" s="421"/>
      <c r="O15" s="28"/>
      <c r="Q15" s="2">
        <v>13</v>
      </c>
      <c r="R15" s="2">
        <v>65</v>
      </c>
      <c r="S15" s="5">
        <v>12.3</v>
      </c>
      <c r="T15" s="5">
        <v>25.4</v>
      </c>
      <c r="U15" s="5">
        <v>57.8</v>
      </c>
      <c r="V15" s="6">
        <v>1.6666666666666668E-3</v>
      </c>
      <c r="W15" s="6">
        <v>2.193287037037037E-3</v>
      </c>
      <c r="X15" s="6">
        <v>3.5069444444444445E-3</v>
      </c>
      <c r="Y15" s="6">
        <v>7.8125E-3</v>
      </c>
      <c r="Z15" s="5">
        <v>18.100000000000001</v>
      </c>
      <c r="AA15" s="3">
        <v>5.51</v>
      </c>
      <c r="AB15" s="3">
        <v>1.62</v>
      </c>
      <c r="AC15" s="3">
        <v>2.72</v>
      </c>
      <c r="AD15" s="3">
        <v>9.4499999999999993</v>
      </c>
      <c r="AE15" s="3">
        <v>28.3</v>
      </c>
      <c r="AF15" s="3">
        <v>36.1</v>
      </c>
      <c r="AG15" s="3">
        <v>40</v>
      </c>
    </row>
    <row r="16" spans="1:33" ht="15" customHeight="1">
      <c r="A16" s="133"/>
      <c r="B16" s="134">
        <v>7</v>
      </c>
      <c r="C16" s="383">
        <v>13.4</v>
      </c>
      <c r="D16" s="408" t="s">
        <v>706</v>
      </c>
      <c r="E16" s="384" t="s">
        <v>882</v>
      </c>
      <c r="F16" s="384" t="s">
        <v>895</v>
      </c>
      <c r="G16" s="384" t="s">
        <v>910</v>
      </c>
      <c r="H16" s="383">
        <v>20.5</v>
      </c>
      <c r="I16" s="387">
        <v>4.7300000000000004</v>
      </c>
      <c r="J16" s="387">
        <v>1.43</v>
      </c>
      <c r="K16" s="387">
        <v>7.85</v>
      </c>
      <c r="L16" s="387">
        <v>22.2</v>
      </c>
      <c r="M16" s="387">
        <v>28.5</v>
      </c>
      <c r="N16" s="421"/>
      <c r="O16" s="28"/>
      <c r="Q16" s="2">
        <v>12</v>
      </c>
      <c r="R16" s="2">
        <v>60</v>
      </c>
      <c r="S16" s="5">
        <v>12.4</v>
      </c>
      <c r="T16" s="5">
        <v>25.6</v>
      </c>
      <c r="U16" s="5">
        <v>58.4</v>
      </c>
      <c r="V16" s="6">
        <v>1.689814814814815E-3</v>
      </c>
      <c r="W16" s="6">
        <v>2.2395833333333334E-3</v>
      </c>
      <c r="X16" s="6">
        <v>3.5763888888888894E-3</v>
      </c>
      <c r="Y16" s="6">
        <v>7.9745370370370369E-3</v>
      </c>
      <c r="Z16" s="5">
        <v>18.3</v>
      </c>
      <c r="AA16" s="3">
        <v>5.4</v>
      </c>
      <c r="AB16" s="3">
        <v>1.6</v>
      </c>
      <c r="AC16" s="3">
        <v>2.66</v>
      </c>
      <c r="AD16" s="3">
        <v>9.1999999999999993</v>
      </c>
      <c r="AE16" s="3">
        <v>27.5</v>
      </c>
      <c r="AF16" s="3">
        <v>35.1</v>
      </c>
      <c r="AG16" s="3">
        <v>39.5</v>
      </c>
    </row>
    <row r="17" spans="1:33" ht="15" customHeight="1">
      <c r="A17" s="133"/>
      <c r="B17" s="134">
        <v>6</v>
      </c>
      <c r="C17" s="383">
        <v>13.6</v>
      </c>
      <c r="D17" s="408" t="s">
        <v>707</v>
      </c>
      <c r="E17" s="384" t="s">
        <v>883</v>
      </c>
      <c r="F17" s="384" t="s">
        <v>901</v>
      </c>
      <c r="G17" s="384" t="s">
        <v>911</v>
      </c>
      <c r="H17" s="383">
        <v>21</v>
      </c>
      <c r="I17" s="387">
        <v>4.59</v>
      </c>
      <c r="J17" s="387">
        <v>1.39</v>
      </c>
      <c r="K17" s="387">
        <v>7.55</v>
      </c>
      <c r="L17" s="387">
        <v>21</v>
      </c>
      <c r="M17" s="387">
        <v>27</v>
      </c>
      <c r="N17" s="421"/>
      <c r="O17" s="28"/>
      <c r="Q17" s="2">
        <v>11</v>
      </c>
      <c r="R17" s="2">
        <v>55</v>
      </c>
      <c r="S17" s="5">
        <v>12.6</v>
      </c>
      <c r="T17" s="5">
        <v>26</v>
      </c>
      <c r="U17" s="5">
        <v>59.2</v>
      </c>
      <c r="V17" s="6">
        <v>1.7245370370370372E-3</v>
      </c>
      <c r="W17" s="6">
        <v>2.2858796296296295E-3</v>
      </c>
      <c r="X17" s="6">
        <v>3.645833333333333E-3</v>
      </c>
      <c r="Y17" s="6">
        <v>8.1481481481481474E-3</v>
      </c>
      <c r="Z17" s="5">
        <v>18.5</v>
      </c>
      <c r="AA17" s="3">
        <v>5.28</v>
      </c>
      <c r="AB17" s="3">
        <v>1.57</v>
      </c>
      <c r="AC17" s="3">
        <v>2.57</v>
      </c>
      <c r="AD17" s="3">
        <v>8.9499999999999993</v>
      </c>
      <c r="AE17" s="3">
        <v>26.7</v>
      </c>
      <c r="AF17" s="3">
        <v>33.9</v>
      </c>
      <c r="AG17" s="3">
        <v>37</v>
      </c>
    </row>
    <row r="18" spans="1:33" ht="15" customHeight="1">
      <c r="A18" s="133"/>
      <c r="B18" s="132">
        <v>5</v>
      </c>
      <c r="C18" s="388">
        <v>13.9</v>
      </c>
      <c r="D18" s="413" t="s">
        <v>514</v>
      </c>
      <c r="E18" s="381" t="s">
        <v>831</v>
      </c>
      <c r="F18" s="381" t="s">
        <v>636</v>
      </c>
      <c r="G18" s="381" t="s">
        <v>912</v>
      </c>
      <c r="H18" s="388">
        <v>21.5</v>
      </c>
      <c r="I18" s="390">
        <v>4.42</v>
      </c>
      <c r="J18" s="390">
        <v>1.35</v>
      </c>
      <c r="K18" s="390">
        <v>7.1</v>
      </c>
      <c r="L18" s="390">
        <v>19.8</v>
      </c>
      <c r="M18" s="390">
        <v>25.2</v>
      </c>
      <c r="N18" s="421"/>
      <c r="O18" s="28"/>
      <c r="Q18" s="2">
        <v>10</v>
      </c>
      <c r="R18" s="2">
        <v>50</v>
      </c>
      <c r="S18" s="5">
        <v>12.8</v>
      </c>
      <c r="T18" s="5">
        <v>26.4</v>
      </c>
      <c r="U18" s="5">
        <v>60</v>
      </c>
      <c r="V18" s="6">
        <v>1.765046296296296E-3</v>
      </c>
      <c r="W18" s="6">
        <v>2.3321759259259259E-3</v>
      </c>
      <c r="X18" s="6">
        <v>3.7152777777777774E-3</v>
      </c>
      <c r="Y18" s="6">
        <v>8.3449074074074085E-3</v>
      </c>
      <c r="Z18" s="5">
        <v>19</v>
      </c>
      <c r="AA18" s="3">
        <v>5.15</v>
      </c>
      <c r="AB18" s="3">
        <v>1.54</v>
      </c>
      <c r="AC18" s="3">
        <v>2.48</v>
      </c>
      <c r="AD18" s="3">
        <v>8.6999999999999993</v>
      </c>
      <c r="AE18" s="3">
        <v>25.6</v>
      </c>
      <c r="AF18" s="3">
        <v>32.700000000000003</v>
      </c>
      <c r="AG18" s="3">
        <v>35.5</v>
      </c>
    </row>
    <row r="19" spans="1:33" ht="15" customHeight="1">
      <c r="A19" s="133"/>
      <c r="B19" s="134">
        <v>4</v>
      </c>
      <c r="C19" s="383">
        <v>14.2</v>
      </c>
      <c r="D19" s="408" t="s">
        <v>964</v>
      </c>
      <c r="E19" s="384" t="s">
        <v>884</v>
      </c>
      <c r="F19" s="384" t="s">
        <v>896</v>
      </c>
      <c r="G19" s="384" t="s">
        <v>913</v>
      </c>
      <c r="H19" s="383">
        <v>22</v>
      </c>
      <c r="I19" s="387">
        <v>4.24</v>
      </c>
      <c r="J19" s="387">
        <v>1.31</v>
      </c>
      <c r="K19" s="387">
        <v>6.6</v>
      </c>
      <c r="L19" s="387">
        <v>18</v>
      </c>
      <c r="M19" s="387">
        <v>23.4</v>
      </c>
      <c r="N19" s="421"/>
      <c r="O19" s="28"/>
      <c r="Q19" s="2">
        <v>9</v>
      </c>
      <c r="R19" s="2">
        <v>45</v>
      </c>
      <c r="S19" s="5">
        <v>13</v>
      </c>
      <c r="T19" s="5">
        <v>26.8</v>
      </c>
      <c r="U19" s="5">
        <v>60.8</v>
      </c>
      <c r="V19" s="6">
        <v>1.8055555555555557E-3</v>
      </c>
      <c r="W19" s="6">
        <v>2.3842592592592591E-3</v>
      </c>
      <c r="X19" s="6">
        <v>3.7847222222222223E-3</v>
      </c>
      <c r="Y19" s="6">
        <v>8.6574074074074071E-3</v>
      </c>
      <c r="Z19" s="5">
        <v>19.5</v>
      </c>
      <c r="AA19" s="3">
        <v>5.01</v>
      </c>
      <c r="AB19" s="3">
        <v>1.51</v>
      </c>
      <c r="AC19" s="3">
        <v>2.39</v>
      </c>
      <c r="AD19" s="3">
        <v>8.4499999999999993</v>
      </c>
      <c r="AE19" s="3">
        <v>24.5</v>
      </c>
      <c r="AF19" s="3">
        <v>31.5</v>
      </c>
      <c r="AG19" s="3">
        <v>34</v>
      </c>
    </row>
    <row r="20" spans="1:33" ht="15" customHeight="1">
      <c r="A20" s="133"/>
      <c r="B20" s="134">
        <v>3</v>
      </c>
      <c r="C20" s="383">
        <v>14.5</v>
      </c>
      <c r="D20" s="408" t="s">
        <v>733</v>
      </c>
      <c r="E20" s="384" t="s">
        <v>885</v>
      </c>
      <c r="F20" s="384" t="s">
        <v>897</v>
      </c>
      <c r="G20" s="384" t="s">
        <v>914</v>
      </c>
      <c r="H20" s="383">
        <v>22.5</v>
      </c>
      <c r="I20" s="387">
        <v>4.0599999999999996</v>
      </c>
      <c r="J20" s="387">
        <v>1.27</v>
      </c>
      <c r="K20" s="387">
        <v>6.1</v>
      </c>
      <c r="L20" s="387">
        <v>16.2</v>
      </c>
      <c r="M20" s="387">
        <v>21.6</v>
      </c>
      <c r="N20" s="421"/>
      <c r="O20" s="28"/>
      <c r="Q20" s="2">
        <v>8</v>
      </c>
      <c r="R20" s="2">
        <v>40</v>
      </c>
      <c r="S20" s="5">
        <v>13.2</v>
      </c>
      <c r="T20" s="5">
        <v>27.2</v>
      </c>
      <c r="U20" s="5">
        <v>61.8</v>
      </c>
      <c r="V20" s="6">
        <v>1.8460648148148149E-3</v>
      </c>
      <c r="W20" s="6">
        <v>2.4421296296296296E-3</v>
      </c>
      <c r="X20" s="6">
        <v>3.8657407407407408E-3</v>
      </c>
      <c r="Y20" s="6">
        <v>8.8541666666666664E-3</v>
      </c>
      <c r="Z20" s="5">
        <v>20</v>
      </c>
      <c r="AA20" s="3">
        <v>4.87</v>
      </c>
      <c r="AB20" s="3">
        <v>1.47</v>
      </c>
      <c r="AC20" s="3">
        <v>2.25</v>
      </c>
      <c r="AD20" s="3">
        <v>8.15</v>
      </c>
      <c r="AE20" s="3">
        <v>23.4</v>
      </c>
      <c r="AF20" s="3">
        <v>30</v>
      </c>
      <c r="AG20" s="3">
        <v>31.5</v>
      </c>
    </row>
    <row r="21" spans="1:33" ht="15" customHeight="1">
      <c r="A21" s="133"/>
      <c r="B21" s="134">
        <v>2</v>
      </c>
      <c r="C21" s="383">
        <v>14.8</v>
      </c>
      <c r="D21" s="408" t="s">
        <v>1039</v>
      </c>
      <c r="E21" s="384" t="s">
        <v>858</v>
      </c>
      <c r="F21" s="384" t="s">
        <v>898</v>
      </c>
      <c r="G21" s="384" t="s">
        <v>915</v>
      </c>
      <c r="H21" s="383">
        <v>23</v>
      </c>
      <c r="I21" s="387">
        <v>3.88</v>
      </c>
      <c r="J21" s="387">
        <v>1.23</v>
      </c>
      <c r="K21" s="387">
        <v>5.6</v>
      </c>
      <c r="L21" s="387">
        <v>14.4</v>
      </c>
      <c r="M21" s="387">
        <v>19.8</v>
      </c>
      <c r="N21" s="421"/>
      <c r="O21" s="28"/>
      <c r="Q21" s="2">
        <v>7</v>
      </c>
      <c r="R21" s="2">
        <v>35</v>
      </c>
      <c r="S21" s="5">
        <v>13.4</v>
      </c>
      <c r="T21" s="5">
        <v>27.6</v>
      </c>
      <c r="U21" s="5">
        <v>62.8</v>
      </c>
      <c r="V21" s="6">
        <v>1.8865740740740742E-3</v>
      </c>
      <c r="W21" s="6">
        <v>2.5057870370370368E-3</v>
      </c>
      <c r="X21" s="6">
        <v>3.9699074074074072E-3</v>
      </c>
      <c r="Y21" s="6">
        <v>9.1666666666666667E-3</v>
      </c>
      <c r="Z21" s="5">
        <v>20.5</v>
      </c>
      <c r="AA21" s="3">
        <v>4.7300000000000004</v>
      </c>
      <c r="AB21" s="3">
        <v>1.43</v>
      </c>
      <c r="AC21" s="3">
        <v>2.14</v>
      </c>
      <c r="AD21" s="3">
        <v>7.85</v>
      </c>
      <c r="AE21" s="3">
        <v>22.2</v>
      </c>
      <c r="AF21" s="3">
        <v>28.5</v>
      </c>
      <c r="AG21" s="3">
        <v>29</v>
      </c>
    </row>
    <row r="22" spans="1:33" ht="15" customHeight="1">
      <c r="A22" s="133"/>
      <c r="B22" s="134">
        <v>1</v>
      </c>
      <c r="C22" s="383">
        <v>15.1</v>
      </c>
      <c r="D22" s="408" t="s">
        <v>526</v>
      </c>
      <c r="E22" s="384" t="s">
        <v>886</v>
      </c>
      <c r="F22" s="384" t="s">
        <v>899</v>
      </c>
      <c r="G22" s="384" t="s">
        <v>916</v>
      </c>
      <c r="H22" s="383">
        <v>23.5</v>
      </c>
      <c r="I22" s="387">
        <v>3.7</v>
      </c>
      <c r="J22" s="387">
        <v>1.19</v>
      </c>
      <c r="K22" s="387">
        <v>5.0999999999999996</v>
      </c>
      <c r="L22" s="387">
        <v>12.6</v>
      </c>
      <c r="M22" s="387">
        <v>18</v>
      </c>
      <c r="N22" s="421"/>
      <c r="O22" s="28"/>
      <c r="Q22" s="2">
        <v>6</v>
      </c>
      <c r="R22" s="2">
        <v>30</v>
      </c>
      <c r="S22" s="5">
        <v>13.6</v>
      </c>
      <c r="T22" s="5">
        <v>28.2</v>
      </c>
      <c r="U22" s="5">
        <v>63.8</v>
      </c>
      <c r="V22" s="6">
        <v>1.9270833333333334E-3</v>
      </c>
      <c r="W22" s="6">
        <v>2.5636574074074073E-3</v>
      </c>
      <c r="X22" s="6">
        <v>4.0740740740740746E-3</v>
      </c>
      <c r="Y22" s="6">
        <v>9.479166666666667E-3</v>
      </c>
      <c r="Z22" s="5">
        <v>21</v>
      </c>
      <c r="AA22" s="3">
        <v>4.59</v>
      </c>
      <c r="AB22" s="3">
        <v>1.39</v>
      </c>
      <c r="AC22" s="3">
        <v>2.02</v>
      </c>
      <c r="AD22" s="3">
        <v>7.55</v>
      </c>
      <c r="AE22" s="3">
        <v>21</v>
      </c>
      <c r="AF22" s="3">
        <v>27</v>
      </c>
      <c r="AG22" s="3">
        <v>26.5</v>
      </c>
    </row>
    <row r="23" spans="1:33" ht="15" customHeight="1">
      <c r="A23" s="133"/>
      <c r="B23" s="129"/>
      <c r="C23" s="129"/>
      <c r="D23" s="129"/>
      <c r="E23" s="129"/>
      <c r="F23" s="129"/>
      <c r="G23" s="129"/>
      <c r="H23" s="129"/>
      <c r="I23" s="129"/>
      <c r="J23" s="129"/>
      <c r="K23" s="129"/>
      <c r="L23" s="129"/>
      <c r="M23" s="129"/>
      <c r="N23" s="129"/>
      <c r="Q23" s="2">
        <v>5</v>
      </c>
      <c r="R23" s="2">
        <v>25</v>
      </c>
      <c r="S23" s="5">
        <v>13.9</v>
      </c>
      <c r="T23" s="5">
        <v>28.8</v>
      </c>
      <c r="U23" s="5">
        <v>65</v>
      </c>
      <c r="V23" s="6">
        <v>1.9733796296296296E-3</v>
      </c>
      <c r="W23" s="6">
        <v>2.627314814814815E-3</v>
      </c>
      <c r="X23" s="6">
        <v>4.2129629629629626E-3</v>
      </c>
      <c r="Y23" s="6">
        <v>9.7916666666666655E-3</v>
      </c>
      <c r="Z23" s="5">
        <v>21.5</v>
      </c>
      <c r="AA23" s="3">
        <v>4.42</v>
      </c>
      <c r="AB23" s="3">
        <v>1.35</v>
      </c>
      <c r="AC23" s="3">
        <v>1.9</v>
      </c>
      <c r="AD23" s="3">
        <v>7.1</v>
      </c>
      <c r="AE23" s="3">
        <v>19.8</v>
      </c>
      <c r="AF23" s="3">
        <v>25.2</v>
      </c>
      <c r="AG23" s="3">
        <v>24</v>
      </c>
    </row>
    <row r="24" spans="1:33" ht="15" customHeight="1">
      <c r="A24" s="131" t="s">
        <v>37</v>
      </c>
      <c r="B24" s="132" t="s">
        <v>42</v>
      </c>
      <c r="C24" s="267" t="s">
        <v>0</v>
      </c>
      <c r="D24" s="267" t="s">
        <v>2</v>
      </c>
      <c r="E24" s="267" t="s">
        <v>19</v>
      </c>
      <c r="F24" s="300" t="s">
        <v>75</v>
      </c>
      <c r="G24" s="267" t="s">
        <v>4</v>
      </c>
      <c r="H24" s="267" t="s">
        <v>595</v>
      </c>
      <c r="I24" s="267" t="s">
        <v>5</v>
      </c>
      <c r="J24" s="267" t="s">
        <v>6</v>
      </c>
      <c r="K24" s="267" t="s">
        <v>614</v>
      </c>
      <c r="L24" s="267" t="s">
        <v>124</v>
      </c>
      <c r="M24" s="267" t="s">
        <v>125</v>
      </c>
      <c r="N24" s="300" t="s">
        <v>596</v>
      </c>
      <c r="O24" s="35"/>
      <c r="Q24" s="2">
        <v>4</v>
      </c>
      <c r="R24" s="2">
        <v>20</v>
      </c>
      <c r="S24" s="5">
        <v>14.2</v>
      </c>
      <c r="T24" s="5">
        <v>29</v>
      </c>
      <c r="U24" s="5">
        <v>66.400000000000006</v>
      </c>
      <c r="V24" s="6">
        <v>2.0196759259259261E-3</v>
      </c>
      <c r="W24" s="6">
        <v>2.7025462962962962E-3</v>
      </c>
      <c r="X24" s="6">
        <v>4.3518518518518515E-3</v>
      </c>
      <c r="Y24" s="6">
        <v>1.0104166666666668E-2</v>
      </c>
      <c r="Z24" s="5">
        <v>22</v>
      </c>
      <c r="AA24" s="3">
        <v>4.24</v>
      </c>
      <c r="AB24" s="3">
        <v>1.31</v>
      </c>
      <c r="AC24" s="3">
        <v>1.77</v>
      </c>
      <c r="AD24" s="3">
        <v>6.6</v>
      </c>
      <c r="AE24" s="3">
        <v>18</v>
      </c>
      <c r="AF24" s="3">
        <v>23.4</v>
      </c>
      <c r="AG24" s="3">
        <v>21.5</v>
      </c>
    </row>
    <row r="25" spans="1:33" ht="15" customHeight="1">
      <c r="A25" s="133"/>
      <c r="B25" s="134">
        <v>15</v>
      </c>
      <c r="C25" s="383">
        <v>13.8</v>
      </c>
      <c r="D25" s="408" t="s">
        <v>732</v>
      </c>
      <c r="E25" s="384" t="s">
        <v>919</v>
      </c>
      <c r="F25" s="410"/>
      <c r="G25" s="384" t="s">
        <v>932</v>
      </c>
      <c r="H25" s="383">
        <v>17.2</v>
      </c>
      <c r="I25" s="387">
        <v>4.49</v>
      </c>
      <c r="J25" s="387">
        <v>1.4</v>
      </c>
      <c r="K25" s="387">
        <v>8.5500000000000007</v>
      </c>
      <c r="L25" s="387">
        <v>25.3</v>
      </c>
      <c r="M25" s="387">
        <v>24.8</v>
      </c>
      <c r="N25" s="421"/>
      <c r="O25" s="28"/>
      <c r="Q25" s="2">
        <v>3</v>
      </c>
      <c r="R25" s="2">
        <v>15</v>
      </c>
      <c r="S25" s="5">
        <v>14.5</v>
      </c>
      <c r="T25" s="5">
        <v>29.4</v>
      </c>
      <c r="U25" s="5">
        <v>67.599999999999994</v>
      </c>
      <c r="V25" s="6">
        <v>2.0659722222222221E-3</v>
      </c>
      <c r="W25" s="6">
        <v>2.7777777777777779E-3</v>
      </c>
      <c r="X25" s="6">
        <v>4.4907407407407405E-3</v>
      </c>
      <c r="Y25" s="6">
        <v>1.0416666666666666E-2</v>
      </c>
      <c r="Z25" s="5">
        <v>22.5</v>
      </c>
      <c r="AA25" s="3">
        <v>4.0599999999999996</v>
      </c>
      <c r="AB25" s="3">
        <v>1.27</v>
      </c>
      <c r="AC25" s="3">
        <v>1.64</v>
      </c>
      <c r="AD25" s="3">
        <v>6.1</v>
      </c>
      <c r="AE25" s="3">
        <v>16.2</v>
      </c>
      <c r="AF25" s="3">
        <v>21.6</v>
      </c>
      <c r="AG25" s="3">
        <v>19</v>
      </c>
    </row>
    <row r="26" spans="1:33" ht="15" customHeight="1">
      <c r="A26" s="133"/>
      <c r="B26" s="134">
        <v>14</v>
      </c>
      <c r="C26" s="383">
        <v>13.9</v>
      </c>
      <c r="D26" s="408" t="s">
        <v>816</v>
      </c>
      <c r="E26" s="384" t="s">
        <v>885</v>
      </c>
      <c r="F26" s="410"/>
      <c r="G26" s="384" t="s">
        <v>933</v>
      </c>
      <c r="H26" s="383">
        <v>17.5</v>
      </c>
      <c r="I26" s="387">
        <v>4.42</v>
      </c>
      <c r="J26" s="387">
        <v>1.38</v>
      </c>
      <c r="K26" s="387">
        <v>8.4</v>
      </c>
      <c r="L26" s="387">
        <v>24.7</v>
      </c>
      <c r="M26" s="387">
        <v>24.4</v>
      </c>
      <c r="N26" s="421"/>
      <c r="O26" s="28"/>
      <c r="Q26" s="2">
        <v>2</v>
      </c>
      <c r="R26" s="2">
        <v>10</v>
      </c>
      <c r="S26" s="5">
        <v>14.8</v>
      </c>
      <c r="T26" s="5">
        <v>29.8</v>
      </c>
      <c r="U26" s="5">
        <v>68.7</v>
      </c>
      <c r="V26" s="6">
        <v>2.1122685185185185E-3</v>
      </c>
      <c r="W26" s="6">
        <v>2.8530092592592596E-3</v>
      </c>
      <c r="X26" s="6">
        <v>4.6296296296296302E-3</v>
      </c>
      <c r="Y26" s="6">
        <v>1.0729166666666666E-2</v>
      </c>
      <c r="Z26" s="5">
        <v>23</v>
      </c>
      <c r="AA26" s="3">
        <v>3.88</v>
      </c>
      <c r="AB26" s="3">
        <v>1.23</v>
      </c>
      <c r="AC26" s="3">
        <v>1.51</v>
      </c>
      <c r="AD26" s="3">
        <v>5.6</v>
      </c>
      <c r="AE26" s="3">
        <v>14.4</v>
      </c>
      <c r="AF26" s="3">
        <v>19.8</v>
      </c>
      <c r="AG26" s="3">
        <v>16.5</v>
      </c>
    </row>
    <row r="27" spans="1:33" ht="15" customHeight="1">
      <c r="A27" s="133"/>
      <c r="B27" s="134">
        <v>13</v>
      </c>
      <c r="C27" s="383">
        <v>14</v>
      </c>
      <c r="D27" s="408" t="s">
        <v>516</v>
      </c>
      <c r="E27" s="384" t="s">
        <v>834</v>
      </c>
      <c r="F27" s="410"/>
      <c r="G27" s="384" t="s">
        <v>934</v>
      </c>
      <c r="H27" s="383">
        <v>17.8</v>
      </c>
      <c r="I27" s="387">
        <v>4.3600000000000003</v>
      </c>
      <c r="J27" s="387">
        <v>1.36</v>
      </c>
      <c r="K27" s="387">
        <v>8.1999999999999993</v>
      </c>
      <c r="L27" s="387">
        <v>24.1</v>
      </c>
      <c r="M27" s="387">
        <v>23.8</v>
      </c>
      <c r="N27" s="421"/>
      <c r="O27" s="28"/>
      <c r="Q27" s="2">
        <v>1</v>
      </c>
      <c r="R27" s="2">
        <v>5</v>
      </c>
      <c r="S27" s="5">
        <v>15.1</v>
      </c>
      <c r="T27" s="5">
        <v>30.2</v>
      </c>
      <c r="U27" s="5">
        <v>70</v>
      </c>
      <c r="V27" s="6">
        <v>2.158564814814815E-3</v>
      </c>
      <c r="W27" s="6">
        <v>2.9340277777777772E-3</v>
      </c>
      <c r="X27" s="6">
        <v>4.7685185185185183E-3</v>
      </c>
      <c r="Y27" s="6">
        <v>1.1041666666666667E-2</v>
      </c>
      <c r="Z27" s="5">
        <v>23.5</v>
      </c>
      <c r="AA27" s="3">
        <v>3.7</v>
      </c>
      <c r="AB27" s="3">
        <v>1.19</v>
      </c>
      <c r="AC27" s="3">
        <v>1.38</v>
      </c>
      <c r="AD27" s="3">
        <v>5.0999999999999996</v>
      </c>
      <c r="AE27" s="3">
        <v>12.6</v>
      </c>
      <c r="AF27" s="3">
        <v>18</v>
      </c>
      <c r="AG27" s="3">
        <v>13.5</v>
      </c>
    </row>
    <row r="28" spans="1:33" ht="15" customHeight="1">
      <c r="A28" s="133"/>
      <c r="B28" s="134">
        <v>12</v>
      </c>
      <c r="C28" s="383">
        <v>14.1</v>
      </c>
      <c r="D28" s="408" t="s">
        <v>525</v>
      </c>
      <c r="E28" s="384" t="s">
        <v>920</v>
      </c>
      <c r="F28" s="410"/>
      <c r="G28" s="384" t="s">
        <v>935</v>
      </c>
      <c r="H28" s="383">
        <v>18</v>
      </c>
      <c r="I28" s="387">
        <v>4.28</v>
      </c>
      <c r="J28" s="387">
        <v>1.34</v>
      </c>
      <c r="K28" s="387">
        <v>8</v>
      </c>
      <c r="L28" s="387">
        <v>23.4</v>
      </c>
      <c r="M28" s="387">
        <v>23.2</v>
      </c>
      <c r="N28" s="421"/>
      <c r="O28" s="28"/>
      <c r="Q28" s="2"/>
      <c r="R28" s="2">
        <v>0</v>
      </c>
      <c r="S28" s="5">
        <v>15.5</v>
      </c>
      <c r="T28" s="5">
        <v>30.7</v>
      </c>
      <c r="U28" s="5">
        <v>71.5</v>
      </c>
      <c r="V28" s="6">
        <v>2.2164351851851854E-3</v>
      </c>
      <c r="W28" s="6">
        <v>3.0266203703703705E-3</v>
      </c>
      <c r="X28" s="6">
        <v>4.9131944444444449E-3</v>
      </c>
      <c r="Y28" s="6">
        <v>1.1354166666666667E-2</v>
      </c>
      <c r="Z28" s="5">
        <v>24</v>
      </c>
      <c r="AA28" s="3">
        <v>3.52</v>
      </c>
      <c r="AB28" s="3">
        <v>1.1499999999999999</v>
      </c>
      <c r="AC28" s="3">
        <v>1.25</v>
      </c>
      <c r="AD28" s="3">
        <v>4.5999999999999996</v>
      </c>
      <c r="AE28" s="3">
        <v>10.8</v>
      </c>
      <c r="AF28" s="3">
        <v>16.2</v>
      </c>
      <c r="AG28" s="3">
        <v>10.5</v>
      </c>
    </row>
    <row r="29" spans="1:33" ht="15" customHeight="1">
      <c r="A29" s="131"/>
      <c r="B29" s="132">
        <v>11</v>
      </c>
      <c r="C29" s="388">
        <v>14.4</v>
      </c>
      <c r="D29" s="413" t="s">
        <v>526</v>
      </c>
      <c r="E29" s="381" t="s">
        <v>921</v>
      </c>
      <c r="F29" s="415"/>
      <c r="G29" s="381" t="s">
        <v>936</v>
      </c>
      <c r="H29" s="388">
        <v>18.8</v>
      </c>
      <c r="I29" s="390">
        <v>4.2</v>
      </c>
      <c r="J29" s="390">
        <v>1.32</v>
      </c>
      <c r="K29" s="390">
        <v>7.8</v>
      </c>
      <c r="L29" s="390">
        <v>22.6</v>
      </c>
      <c r="M29" s="390">
        <v>22.5</v>
      </c>
      <c r="N29" s="421"/>
      <c r="O29" s="28"/>
      <c r="S29" s="1"/>
      <c r="T29" s="1"/>
      <c r="U29" s="1"/>
      <c r="V29" s="1"/>
      <c r="W29" s="1"/>
      <c r="X29" s="1"/>
      <c r="Y29" s="1"/>
      <c r="Z29" s="1"/>
      <c r="AA29" s="1"/>
      <c r="AB29" s="1"/>
      <c r="AC29" s="1"/>
      <c r="AD29" s="1"/>
      <c r="AE29" s="1"/>
      <c r="AF29" s="1"/>
      <c r="AG29" s="1"/>
    </row>
    <row r="30" spans="1:33" s="18" customFormat="1" ht="15" customHeight="1">
      <c r="A30" s="133"/>
      <c r="B30" s="134">
        <v>10</v>
      </c>
      <c r="C30" s="383">
        <v>14.6</v>
      </c>
      <c r="D30" s="423" t="s">
        <v>518</v>
      </c>
      <c r="E30" s="384" t="s">
        <v>922</v>
      </c>
      <c r="F30" s="410"/>
      <c r="G30" s="384" t="s">
        <v>937</v>
      </c>
      <c r="H30" s="383">
        <v>19.2</v>
      </c>
      <c r="I30" s="387">
        <v>4.0999999999999996</v>
      </c>
      <c r="J30" s="387">
        <v>1.3</v>
      </c>
      <c r="K30" s="387">
        <v>7.55</v>
      </c>
      <c r="L30" s="387">
        <v>21.6</v>
      </c>
      <c r="M30" s="387">
        <v>21.8</v>
      </c>
      <c r="N30" s="421"/>
      <c r="O30" s="28"/>
      <c r="P30" s="18" t="s">
        <v>37</v>
      </c>
      <c r="Q30" s="9" t="s">
        <v>64</v>
      </c>
      <c r="R30" s="242" t="s">
        <v>63</v>
      </c>
      <c r="S30" s="9" t="s">
        <v>0</v>
      </c>
      <c r="T30" s="9" t="s">
        <v>1</v>
      </c>
      <c r="U30" s="9" t="s">
        <v>2</v>
      </c>
      <c r="V30" s="9" t="s">
        <v>19</v>
      </c>
      <c r="W30" s="9" t="s">
        <v>3</v>
      </c>
      <c r="X30" s="9" t="s">
        <v>57</v>
      </c>
      <c r="Y30" s="9" t="s">
        <v>4</v>
      </c>
      <c r="Z30" s="9" t="s">
        <v>66</v>
      </c>
      <c r="AA30" s="9" t="s">
        <v>67</v>
      </c>
      <c r="AB30" s="9" t="s">
        <v>6</v>
      </c>
      <c r="AC30" s="9" t="s">
        <v>60</v>
      </c>
      <c r="AD30" s="242" t="s">
        <v>65</v>
      </c>
      <c r="AE30" s="9" t="s">
        <v>68</v>
      </c>
      <c r="AF30" s="9" t="s">
        <v>46</v>
      </c>
      <c r="AG30" s="242" t="s">
        <v>69</v>
      </c>
    </row>
    <row r="31" spans="1:33" ht="15" customHeight="1">
      <c r="A31" s="133"/>
      <c r="B31" s="134">
        <v>9</v>
      </c>
      <c r="C31" s="383">
        <v>14.8</v>
      </c>
      <c r="D31" s="408" t="s">
        <v>519</v>
      </c>
      <c r="E31" s="384" t="s">
        <v>923</v>
      </c>
      <c r="F31" s="410"/>
      <c r="G31" s="384" t="s">
        <v>938</v>
      </c>
      <c r="H31" s="383">
        <v>19.600000000000001</v>
      </c>
      <c r="I31" s="387">
        <v>4</v>
      </c>
      <c r="J31" s="387">
        <v>1.28</v>
      </c>
      <c r="K31" s="387">
        <v>7.3</v>
      </c>
      <c r="L31" s="387">
        <v>20.5</v>
      </c>
      <c r="M31" s="387">
        <v>21.1</v>
      </c>
      <c r="N31" s="421"/>
      <c r="O31" s="28"/>
      <c r="Q31" s="2"/>
      <c r="R31" s="2">
        <v>100</v>
      </c>
      <c r="S31" s="5">
        <v>13</v>
      </c>
      <c r="T31" s="5">
        <v>27.6</v>
      </c>
      <c r="U31" s="5">
        <v>63.5</v>
      </c>
      <c r="V31" s="6">
        <v>1.8148148148148149E-3</v>
      </c>
      <c r="W31" s="6">
        <v>2.3379629629629631E-3</v>
      </c>
      <c r="X31" s="6">
        <v>3.7696759259259263E-3</v>
      </c>
      <c r="Y31" s="6">
        <v>8.292824074074074E-3</v>
      </c>
      <c r="Z31" s="5">
        <v>16</v>
      </c>
      <c r="AA31" s="3">
        <v>4.7699999999999996</v>
      </c>
      <c r="AB31" s="3">
        <v>1.5</v>
      </c>
      <c r="AC31" s="3">
        <v>2.44</v>
      </c>
      <c r="AD31" s="3">
        <v>9.15</v>
      </c>
      <c r="AE31" s="3">
        <v>28.3</v>
      </c>
      <c r="AF31" s="3">
        <v>28</v>
      </c>
      <c r="AG31" s="3">
        <v>40.5</v>
      </c>
    </row>
    <row r="32" spans="1:33" ht="15" customHeight="1">
      <c r="A32" s="133"/>
      <c r="B32" s="134">
        <v>8</v>
      </c>
      <c r="C32" s="383">
        <v>15</v>
      </c>
      <c r="D32" s="408" t="s">
        <v>520</v>
      </c>
      <c r="E32" s="384" t="s">
        <v>924</v>
      </c>
      <c r="F32" s="410"/>
      <c r="G32" s="384" t="s">
        <v>939</v>
      </c>
      <c r="H32" s="383">
        <v>20</v>
      </c>
      <c r="I32" s="387">
        <v>3.89</v>
      </c>
      <c r="J32" s="387">
        <v>1.26</v>
      </c>
      <c r="K32" s="387">
        <v>7.05</v>
      </c>
      <c r="L32" s="387">
        <v>19.3</v>
      </c>
      <c r="M32" s="387">
        <v>20.3</v>
      </c>
      <c r="N32" s="421"/>
      <c r="O32" s="28"/>
      <c r="Q32" s="2"/>
      <c r="R32" s="2">
        <v>95</v>
      </c>
      <c r="S32" s="5">
        <v>13.1</v>
      </c>
      <c r="T32" s="5">
        <v>27.8</v>
      </c>
      <c r="U32" s="5">
        <v>64</v>
      </c>
      <c r="V32" s="6">
        <v>1.8506944444444445E-3</v>
      </c>
      <c r="W32" s="6">
        <v>2.3842592592592591E-3</v>
      </c>
      <c r="X32" s="6">
        <v>3.8449074074074076E-3</v>
      </c>
      <c r="Y32" s="6">
        <v>8.4583333333333333E-3</v>
      </c>
      <c r="Z32" s="5">
        <v>16.2</v>
      </c>
      <c r="AA32" s="3">
        <v>4.72</v>
      </c>
      <c r="AB32" s="3">
        <v>1.48</v>
      </c>
      <c r="AC32" s="3">
        <v>2.38</v>
      </c>
      <c r="AD32" s="3">
        <v>9.0500000000000007</v>
      </c>
      <c r="AE32" s="3">
        <v>27.5</v>
      </c>
      <c r="AF32" s="3">
        <v>27.5</v>
      </c>
      <c r="AG32" s="3">
        <v>40</v>
      </c>
    </row>
    <row r="33" spans="1:33" ht="15" customHeight="1">
      <c r="A33" s="133"/>
      <c r="B33" s="134">
        <v>7</v>
      </c>
      <c r="C33" s="383">
        <v>15.3</v>
      </c>
      <c r="D33" s="408" t="s">
        <v>521</v>
      </c>
      <c r="E33" s="384" t="s">
        <v>925</v>
      </c>
      <c r="F33" s="410"/>
      <c r="G33" s="384" t="s">
        <v>940</v>
      </c>
      <c r="H33" s="383">
        <v>20.399999999999999</v>
      </c>
      <c r="I33" s="387">
        <v>3.77</v>
      </c>
      <c r="J33" s="387">
        <v>1.24</v>
      </c>
      <c r="K33" s="387">
        <v>6.75</v>
      </c>
      <c r="L33" s="387">
        <v>18.100000000000001</v>
      </c>
      <c r="M33" s="387">
        <v>19.5</v>
      </c>
      <c r="N33" s="421"/>
      <c r="O33" s="28"/>
      <c r="Q33" s="2"/>
      <c r="R33" s="2">
        <v>90</v>
      </c>
      <c r="S33" s="5">
        <v>13.2</v>
      </c>
      <c r="T33" s="5">
        <v>28</v>
      </c>
      <c r="U33" s="5">
        <v>64.5</v>
      </c>
      <c r="V33" s="6">
        <v>1.8865740740740742E-3</v>
      </c>
      <c r="W33" s="6">
        <v>2.4305555555555556E-3</v>
      </c>
      <c r="X33" s="6">
        <v>3.9189814814814816E-3</v>
      </c>
      <c r="Y33" s="6">
        <v>8.6215277777777783E-3</v>
      </c>
      <c r="Z33" s="5">
        <v>16.399999999999999</v>
      </c>
      <c r="AA33" s="3">
        <v>4.67</v>
      </c>
      <c r="AB33" s="3">
        <v>1.46</v>
      </c>
      <c r="AC33" s="3">
        <v>2.3199999999999998</v>
      </c>
      <c r="AD33" s="3">
        <v>8.9499999999999993</v>
      </c>
      <c r="AE33" s="3">
        <v>27</v>
      </c>
      <c r="AF33" s="3">
        <v>27</v>
      </c>
      <c r="AG33" s="3">
        <v>39.5</v>
      </c>
    </row>
    <row r="34" spans="1:33" ht="15" customHeight="1">
      <c r="A34" s="133"/>
      <c r="B34" s="134">
        <v>6</v>
      </c>
      <c r="C34" s="383">
        <v>15.5</v>
      </c>
      <c r="D34" s="408" t="s">
        <v>527</v>
      </c>
      <c r="E34" s="384" t="s">
        <v>926</v>
      </c>
      <c r="F34" s="410"/>
      <c r="G34" s="384" t="s">
        <v>941</v>
      </c>
      <c r="H34" s="383">
        <v>20.9</v>
      </c>
      <c r="I34" s="387">
        <v>3.64</v>
      </c>
      <c r="J34" s="387">
        <v>1.21</v>
      </c>
      <c r="K34" s="387">
        <v>6.46</v>
      </c>
      <c r="L34" s="387">
        <v>17.100000000000001</v>
      </c>
      <c r="M34" s="387">
        <v>18.7</v>
      </c>
      <c r="N34" s="421"/>
      <c r="O34" s="28"/>
      <c r="Q34" s="2"/>
      <c r="R34" s="2">
        <v>85</v>
      </c>
      <c r="S34" s="5">
        <v>13.6</v>
      </c>
      <c r="T34" s="5">
        <v>28.8</v>
      </c>
      <c r="U34" s="5">
        <v>65</v>
      </c>
      <c r="V34" s="6">
        <v>1.9224537037037038E-3</v>
      </c>
      <c r="W34" s="6">
        <v>2.4768518518518516E-3</v>
      </c>
      <c r="X34" s="6">
        <v>3.9942129629629633E-3</v>
      </c>
      <c r="Y34" s="6">
        <v>8.7870370370370376E-3</v>
      </c>
      <c r="Z34" s="5">
        <v>16.8</v>
      </c>
      <c r="AA34" s="3">
        <v>4.5999999999999996</v>
      </c>
      <c r="AB34" s="3">
        <v>1.44</v>
      </c>
      <c r="AC34" s="3">
        <v>2.2599999999999998</v>
      </c>
      <c r="AD34" s="3">
        <v>8.85</v>
      </c>
      <c r="AE34" s="3">
        <v>26.5</v>
      </c>
      <c r="AF34" s="3">
        <v>25.8</v>
      </c>
      <c r="AG34" s="3">
        <v>39</v>
      </c>
    </row>
    <row r="35" spans="1:33" ht="15" customHeight="1">
      <c r="A35" s="133"/>
      <c r="B35" s="132">
        <v>5</v>
      </c>
      <c r="C35" s="388">
        <v>15.9</v>
      </c>
      <c r="D35" s="413" t="s">
        <v>528</v>
      </c>
      <c r="E35" s="381" t="s">
        <v>927</v>
      </c>
      <c r="F35" s="415"/>
      <c r="G35" s="381" t="s">
        <v>942</v>
      </c>
      <c r="H35" s="388">
        <v>21.4</v>
      </c>
      <c r="I35" s="390">
        <v>3.52</v>
      </c>
      <c r="J35" s="390">
        <v>1.18</v>
      </c>
      <c r="K35" s="390">
        <v>6.2</v>
      </c>
      <c r="L35" s="390">
        <v>16.100000000000001</v>
      </c>
      <c r="M35" s="390">
        <v>17.5</v>
      </c>
      <c r="N35" s="421"/>
      <c r="O35" s="28"/>
      <c r="Q35" s="2"/>
      <c r="R35" s="2">
        <v>80</v>
      </c>
      <c r="S35" s="5">
        <v>13.7</v>
      </c>
      <c r="T35" s="5">
        <v>29</v>
      </c>
      <c r="U35" s="5">
        <v>65.5</v>
      </c>
      <c r="V35" s="6">
        <v>1.9583333333333336E-3</v>
      </c>
      <c r="W35" s="6">
        <v>2.5231481481481481E-3</v>
      </c>
      <c r="X35" s="6">
        <v>4.0682870370370369E-3</v>
      </c>
      <c r="Y35" s="6">
        <v>8.9502314814814809E-3</v>
      </c>
      <c r="Z35" s="5">
        <v>17</v>
      </c>
      <c r="AA35" s="3">
        <v>4.55</v>
      </c>
      <c r="AB35" s="3">
        <v>1.42</v>
      </c>
      <c r="AC35" s="3">
        <v>2.2000000000000002</v>
      </c>
      <c r="AD35" s="3">
        <v>8.6999999999999993</v>
      </c>
      <c r="AE35" s="3">
        <v>25.9</v>
      </c>
      <c r="AF35" s="3">
        <v>25.3</v>
      </c>
      <c r="AG35" s="3">
        <v>38.5</v>
      </c>
    </row>
    <row r="36" spans="1:33" ht="15" customHeight="1">
      <c r="A36" s="133"/>
      <c r="B36" s="134">
        <v>4</v>
      </c>
      <c r="C36" s="383">
        <v>16.2</v>
      </c>
      <c r="D36" s="408" t="s">
        <v>917</v>
      </c>
      <c r="E36" s="384" t="s">
        <v>928</v>
      </c>
      <c r="F36" s="410"/>
      <c r="G36" s="384" t="s">
        <v>943</v>
      </c>
      <c r="H36" s="383">
        <v>22</v>
      </c>
      <c r="I36" s="387">
        <v>3.4</v>
      </c>
      <c r="J36" s="387">
        <v>1.1499999999999999</v>
      </c>
      <c r="K36" s="387">
        <v>1.52</v>
      </c>
      <c r="L36" s="387">
        <v>5.85</v>
      </c>
      <c r="M36" s="387">
        <v>15.1</v>
      </c>
      <c r="N36" s="421"/>
      <c r="O36" s="28"/>
      <c r="Q36" s="2">
        <v>15</v>
      </c>
      <c r="R36" s="2">
        <v>75</v>
      </c>
      <c r="S36" s="5">
        <v>13.8</v>
      </c>
      <c r="T36" s="5">
        <v>29.3</v>
      </c>
      <c r="U36" s="5">
        <v>66</v>
      </c>
      <c r="V36" s="6">
        <v>2.011574074074074E-3</v>
      </c>
      <c r="W36" s="6">
        <v>2.5925925925925925E-3</v>
      </c>
      <c r="X36" s="6">
        <v>4.1805555555555554E-3</v>
      </c>
      <c r="Y36" s="6">
        <v>9.1967592592592604E-3</v>
      </c>
      <c r="Z36" s="5">
        <v>17.2</v>
      </c>
      <c r="AA36" s="3">
        <v>4.49</v>
      </c>
      <c r="AB36" s="3">
        <v>1.4</v>
      </c>
      <c r="AC36" s="3">
        <v>2.14</v>
      </c>
      <c r="AD36" s="3">
        <v>8.5500000000000007</v>
      </c>
      <c r="AE36" s="3">
        <v>25.3</v>
      </c>
      <c r="AF36" s="3">
        <v>24.8</v>
      </c>
      <c r="AG36" s="3">
        <v>36.5</v>
      </c>
    </row>
    <row r="37" spans="1:33" ht="15" customHeight="1">
      <c r="A37" s="133"/>
      <c r="B37" s="134">
        <v>3</v>
      </c>
      <c r="C37" s="383">
        <v>16.5</v>
      </c>
      <c r="D37" s="408" t="s">
        <v>918</v>
      </c>
      <c r="E37" s="384" t="s">
        <v>929</v>
      </c>
      <c r="F37" s="410"/>
      <c r="G37" s="384" t="s">
        <v>944</v>
      </c>
      <c r="H37" s="383">
        <v>22.6</v>
      </c>
      <c r="I37" s="387">
        <v>3.2</v>
      </c>
      <c r="J37" s="387">
        <v>1.1200000000000001</v>
      </c>
      <c r="K37" s="387">
        <v>5.5</v>
      </c>
      <c r="L37" s="387">
        <v>14.1</v>
      </c>
      <c r="M37" s="387">
        <v>15.5</v>
      </c>
      <c r="N37" s="421"/>
      <c r="O37" s="28"/>
      <c r="Q37" s="2">
        <v>14</v>
      </c>
      <c r="R37" s="2">
        <v>70</v>
      </c>
      <c r="S37" s="5">
        <v>13.9</v>
      </c>
      <c r="T37" s="5">
        <v>29.5</v>
      </c>
      <c r="U37" s="5">
        <v>67</v>
      </c>
      <c r="V37" s="6">
        <v>2.0659722222222221E-3</v>
      </c>
      <c r="W37" s="6">
        <v>2.6620370370370374E-3</v>
      </c>
      <c r="X37" s="6">
        <v>4.2928240740740739E-3</v>
      </c>
      <c r="Y37" s="6">
        <v>9.4444444444444445E-3</v>
      </c>
      <c r="Z37" s="5">
        <v>17.5</v>
      </c>
      <c r="AA37" s="3">
        <v>4.42</v>
      </c>
      <c r="AB37" s="3">
        <v>1.38</v>
      </c>
      <c r="AC37" s="3">
        <v>2.1</v>
      </c>
      <c r="AD37" s="3">
        <v>8.4</v>
      </c>
      <c r="AE37" s="3">
        <v>24.7</v>
      </c>
      <c r="AF37" s="3">
        <v>24.4</v>
      </c>
      <c r="AG37" s="3">
        <v>35.5</v>
      </c>
    </row>
    <row r="38" spans="1:33" ht="15" customHeight="1">
      <c r="A38" s="133"/>
      <c r="B38" s="134">
        <v>2</v>
      </c>
      <c r="C38" s="383">
        <v>16.8</v>
      </c>
      <c r="D38" s="408" t="s">
        <v>1084</v>
      </c>
      <c r="E38" s="384" t="s">
        <v>930</v>
      </c>
      <c r="F38" s="410"/>
      <c r="G38" s="384" t="s">
        <v>945</v>
      </c>
      <c r="H38" s="383">
        <v>23.2</v>
      </c>
      <c r="I38" s="387">
        <v>3</v>
      </c>
      <c r="J38" s="387">
        <v>1.0900000000000001</v>
      </c>
      <c r="K38" s="387">
        <v>5.15</v>
      </c>
      <c r="L38" s="387">
        <v>13.1</v>
      </c>
      <c r="M38" s="387">
        <v>14.5</v>
      </c>
      <c r="N38" s="421"/>
      <c r="O38" s="28"/>
      <c r="Q38" s="2">
        <v>13</v>
      </c>
      <c r="R38" s="2">
        <v>65</v>
      </c>
      <c r="S38" s="5">
        <v>14</v>
      </c>
      <c r="T38" s="5">
        <v>29.7</v>
      </c>
      <c r="U38" s="5">
        <v>68</v>
      </c>
      <c r="V38" s="6">
        <v>2.1192129629629629E-3</v>
      </c>
      <c r="W38" s="6">
        <v>2.7314814814814819E-3</v>
      </c>
      <c r="X38" s="6">
        <v>4.4050925925925933E-3</v>
      </c>
      <c r="Y38" s="6">
        <v>9.6909722222222223E-3</v>
      </c>
      <c r="Z38" s="5">
        <v>17.8</v>
      </c>
      <c r="AA38" s="3">
        <v>4.3600000000000003</v>
      </c>
      <c r="AB38" s="3">
        <v>1.36</v>
      </c>
      <c r="AC38" s="3">
        <v>2.06</v>
      </c>
      <c r="AD38" s="3">
        <v>8.1999999999999993</v>
      </c>
      <c r="AE38" s="3">
        <v>24.1</v>
      </c>
      <c r="AF38" s="3">
        <v>23.8</v>
      </c>
      <c r="AG38" s="3">
        <v>34.5</v>
      </c>
    </row>
    <row r="39" spans="1:33" ht="15" customHeight="1">
      <c r="A39" s="133"/>
      <c r="B39" s="134">
        <v>1</v>
      </c>
      <c r="C39" s="383">
        <v>17.100000000000001</v>
      </c>
      <c r="D39" s="408" t="s">
        <v>1085</v>
      </c>
      <c r="E39" s="384" t="s">
        <v>931</v>
      </c>
      <c r="F39" s="410"/>
      <c r="G39" s="384" t="s">
        <v>946</v>
      </c>
      <c r="H39" s="383">
        <v>23.8</v>
      </c>
      <c r="I39" s="387">
        <v>2.8</v>
      </c>
      <c r="J39" s="387">
        <v>1.06</v>
      </c>
      <c r="K39" s="387">
        <v>4.8</v>
      </c>
      <c r="L39" s="387">
        <v>12.1</v>
      </c>
      <c r="M39" s="387">
        <v>13.5</v>
      </c>
      <c r="N39" s="421"/>
      <c r="O39" s="28"/>
      <c r="Q39" s="2">
        <v>12</v>
      </c>
      <c r="R39" s="2">
        <v>60</v>
      </c>
      <c r="S39" s="5">
        <v>14.1</v>
      </c>
      <c r="T39" s="5">
        <v>30</v>
      </c>
      <c r="U39" s="5">
        <v>69</v>
      </c>
      <c r="V39" s="6">
        <v>2.1909722222222222E-3</v>
      </c>
      <c r="W39" s="6">
        <v>2.8240740740740739E-3</v>
      </c>
      <c r="X39" s="6">
        <v>4.5543981481481486E-3</v>
      </c>
      <c r="Y39" s="6">
        <v>1.0019675925925927E-2</v>
      </c>
      <c r="Z39" s="5">
        <v>18</v>
      </c>
      <c r="AA39" s="3">
        <v>4.28</v>
      </c>
      <c r="AB39" s="3">
        <v>1.34</v>
      </c>
      <c r="AC39" s="3">
        <v>2</v>
      </c>
      <c r="AD39" s="3">
        <v>8</v>
      </c>
      <c r="AE39" s="3">
        <v>23.4</v>
      </c>
      <c r="AF39" s="3">
        <v>23.2</v>
      </c>
      <c r="AG39" s="3">
        <v>33.5</v>
      </c>
    </row>
    <row r="40" spans="1:33" ht="15" customHeight="1">
      <c r="A40" s="133"/>
      <c r="B40" s="418"/>
      <c r="C40" s="418"/>
      <c r="D40" s="418"/>
      <c r="E40" s="418"/>
      <c r="F40" s="418"/>
      <c r="G40" s="418"/>
      <c r="H40" s="418"/>
      <c r="I40" s="418"/>
      <c r="J40" s="418"/>
      <c r="K40" s="418"/>
      <c r="L40" s="418"/>
      <c r="M40" s="418"/>
      <c r="N40" s="418"/>
      <c r="Q40" s="2">
        <v>11</v>
      </c>
      <c r="R40" s="2">
        <v>55</v>
      </c>
      <c r="S40" s="5">
        <v>14.4</v>
      </c>
      <c r="T40" s="5">
        <v>30.4</v>
      </c>
      <c r="U40" s="5">
        <v>70</v>
      </c>
      <c r="V40" s="6">
        <v>2.2638888888888886E-3</v>
      </c>
      <c r="W40" s="6">
        <v>2.9166666666666668E-3</v>
      </c>
      <c r="X40" s="6">
        <v>4.7037037037037039E-3</v>
      </c>
      <c r="Y40" s="6">
        <v>1.0348379629629629E-2</v>
      </c>
      <c r="Z40" s="5">
        <v>18.8</v>
      </c>
      <c r="AA40" s="3">
        <v>4.2</v>
      </c>
      <c r="AB40" s="3">
        <v>1.32</v>
      </c>
      <c r="AC40" s="3">
        <v>1.94</v>
      </c>
      <c r="AD40" s="3">
        <v>7.8</v>
      </c>
      <c r="AE40" s="3">
        <v>22.6</v>
      </c>
      <c r="AF40" s="3">
        <v>22.5</v>
      </c>
      <c r="AG40" s="3">
        <v>32.5</v>
      </c>
    </row>
    <row r="41" spans="1:33" ht="15" customHeight="1">
      <c r="A41" s="133"/>
      <c r="B41" s="586" t="s">
        <v>1292</v>
      </c>
      <c r="C41" s="586"/>
      <c r="D41" s="586"/>
      <c r="E41" s="586"/>
      <c r="F41" s="128"/>
      <c r="G41" s="128"/>
      <c r="H41" s="128"/>
      <c r="I41" s="128"/>
      <c r="J41" s="128"/>
      <c r="K41" s="128"/>
      <c r="L41" s="128"/>
      <c r="M41" s="128"/>
      <c r="N41" s="128"/>
      <c r="Q41" s="2">
        <v>10</v>
      </c>
      <c r="R41" s="2">
        <v>50</v>
      </c>
      <c r="S41" s="5">
        <v>14.6</v>
      </c>
      <c r="T41" s="5">
        <v>30.9</v>
      </c>
      <c r="U41" s="5">
        <v>71</v>
      </c>
      <c r="V41" s="6">
        <v>2.3356481481481479E-3</v>
      </c>
      <c r="W41" s="6">
        <v>3.0092592592592588E-3</v>
      </c>
      <c r="X41" s="6">
        <v>4.8530092592592592E-3</v>
      </c>
      <c r="Y41" s="6">
        <v>1.0677083333333332E-2</v>
      </c>
      <c r="Z41" s="5">
        <v>19.2</v>
      </c>
      <c r="AA41" s="3">
        <v>4.0999999999999996</v>
      </c>
      <c r="AB41" s="3">
        <v>1.3</v>
      </c>
      <c r="AC41" s="3">
        <v>1.88</v>
      </c>
      <c r="AD41" s="3">
        <v>7.55</v>
      </c>
      <c r="AE41" s="3">
        <v>21.6</v>
      </c>
      <c r="AF41" s="3">
        <v>21.8</v>
      </c>
      <c r="AG41" s="3">
        <v>31</v>
      </c>
    </row>
    <row r="42" spans="1:33" ht="15" customHeight="1">
      <c r="Q42" s="2">
        <v>9</v>
      </c>
      <c r="R42" s="2">
        <v>45</v>
      </c>
      <c r="S42" s="5">
        <v>14.8</v>
      </c>
      <c r="T42" s="5">
        <v>31.4</v>
      </c>
      <c r="U42" s="5">
        <v>73</v>
      </c>
      <c r="V42" s="6">
        <v>2.4074074074074076E-3</v>
      </c>
      <c r="W42" s="6">
        <v>3.1018518518518522E-3</v>
      </c>
      <c r="X42" s="6">
        <v>5.0023148148148145E-3</v>
      </c>
      <c r="Y42" s="6">
        <v>1.1004629629629628E-2</v>
      </c>
      <c r="Z42" s="5">
        <v>19.600000000000001</v>
      </c>
      <c r="AA42" s="3">
        <v>4</v>
      </c>
      <c r="AB42" s="3">
        <v>1.28</v>
      </c>
      <c r="AC42" s="3">
        <v>1.82</v>
      </c>
      <c r="AD42" s="3">
        <v>7.3</v>
      </c>
      <c r="AE42" s="3">
        <v>20.5</v>
      </c>
      <c r="AF42" s="3">
        <v>21.1</v>
      </c>
      <c r="AG42" s="3">
        <v>29.5</v>
      </c>
    </row>
    <row r="43" spans="1:33" ht="15" customHeight="1">
      <c r="Q43" s="2">
        <v>8</v>
      </c>
      <c r="R43" s="2">
        <v>40</v>
      </c>
      <c r="S43" s="5">
        <v>15</v>
      </c>
      <c r="T43" s="5">
        <v>31.8</v>
      </c>
      <c r="U43" s="5">
        <v>75</v>
      </c>
      <c r="V43" s="6">
        <v>2.4965277777777776E-3</v>
      </c>
      <c r="W43" s="6">
        <v>3.2175925925925926E-3</v>
      </c>
      <c r="X43" s="6">
        <v>5.1875000000000003E-3</v>
      </c>
      <c r="Y43" s="6">
        <v>1.1415509259259259E-2</v>
      </c>
      <c r="Z43" s="5">
        <v>20</v>
      </c>
      <c r="AA43" s="3">
        <v>3.89</v>
      </c>
      <c r="AB43" s="3">
        <v>1.26</v>
      </c>
      <c r="AC43" s="3">
        <v>1.76</v>
      </c>
      <c r="AD43" s="3">
        <v>7.05</v>
      </c>
      <c r="AE43" s="3">
        <v>19.3</v>
      </c>
      <c r="AF43" s="3">
        <v>20.3</v>
      </c>
      <c r="AG43" s="3">
        <v>27.5</v>
      </c>
    </row>
    <row r="44" spans="1:33" ht="15" customHeight="1">
      <c r="Q44" s="2">
        <v>7</v>
      </c>
      <c r="R44" s="2">
        <v>35</v>
      </c>
      <c r="S44" s="5">
        <v>15.3</v>
      </c>
      <c r="T44" s="5">
        <v>32.299999999999997</v>
      </c>
      <c r="U44" s="5">
        <v>77</v>
      </c>
      <c r="V44" s="6">
        <v>2.5868055555555557E-3</v>
      </c>
      <c r="W44" s="6">
        <v>3.3333333333333335E-3</v>
      </c>
      <c r="X44" s="6">
        <v>5.3750000000000004E-3</v>
      </c>
      <c r="Y44" s="6">
        <v>1.182523148148148E-2</v>
      </c>
      <c r="Z44" s="5">
        <v>20.399999999999999</v>
      </c>
      <c r="AA44" s="3">
        <v>3.77</v>
      </c>
      <c r="AB44" s="3">
        <v>1.24</v>
      </c>
      <c r="AC44" s="3">
        <v>1.7</v>
      </c>
      <c r="AD44" s="3">
        <v>6.75</v>
      </c>
      <c r="AE44" s="3">
        <v>18.100000000000001</v>
      </c>
      <c r="AF44" s="3">
        <v>19.5</v>
      </c>
      <c r="AG44" s="3">
        <v>25.5</v>
      </c>
    </row>
    <row r="45" spans="1:33" ht="15" customHeight="1">
      <c r="Q45" s="2">
        <v>6</v>
      </c>
      <c r="R45" s="2">
        <v>30</v>
      </c>
      <c r="S45" s="5">
        <v>15.5</v>
      </c>
      <c r="T45" s="5">
        <v>33</v>
      </c>
      <c r="U45" s="5">
        <v>79</v>
      </c>
      <c r="V45" s="6">
        <v>2.6759259259259258E-3</v>
      </c>
      <c r="W45" s="6">
        <v>3.4490740740740745E-3</v>
      </c>
      <c r="X45" s="6">
        <v>5.5613425925925926E-3</v>
      </c>
      <c r="Y45" s="6">
        <v>1.2234953703703704E-2</v>
      </c>
      <c r="Z45" s="5">
        <v>20.9</v>
      </c>
      <c r="AA45" s="3">
        <v>3.64</v>
      </c>
      <c r="AB45" s="3">
        <v>1.21</v>
      </c>
      <c r="AC45" s="3">
        <v>1.64</v>
      </c>
      <c r="AD45" s="3">
        <v>6.46</v>
      </c>
      <c r="AE45" s="3">
        <v>17.100000000000001</v>
      </c>
      <c r="AF45" s="3">
        <v>18.7</v>
      </c>
      <c r="AG45" s="3">
        <v>23.5</v>
      </c>
    </row>
    <row r="46" spans="1:33" ht="15" customHeight="1">
      <c r="Q46" s="2">
        <v>5</v>
      </c>
      <c r="R46" s="2">
        <v>25</v>
      </c>
      <c r="S46" s="5">
        <v>15.9</v>
      </c>
      <c r="T46" s="5">
        <v>33.5</v>
      </c>
      <c r="U46" s="5">
        <v>81</v>
      </c>
      <c r="V46" s="6">
        <v>2.7662037037037034E-3</v>
      </c>
      <c r="W46" s="6">
        <v>3.5648148148148154E-3</v>
      </c>
      <c r="X46" s="6">
        <v>5.7488425925925927E-3</v>
      </c>
      <c r="Y46" s="6">
        <v>1.2646990740740742E-2</v>
      </c>
      <c r="Z46" s="5">
        <v>21.4</v>
      </c>
      <c r="AA46" s="3">
        <v>3.52</v>
      </c>
      <c r="AB46" s="3">
        <v>1.18</v>
      </c>
      <c r="AC46" s="3">
        <v>1.58</v>
      </c>
      <c r="AD46" s="3">
        <v>6.2</v>
      </c>
      <c r="AE46" s="3">
        <v>16.100000000000001</v>
      </c>
      <c r="AF46" s="3">
        <v>17.5</v>
      </c>
      <c r="AG46" s="3">
        <v>21.5</v>
      </c>
    </row>
    <row r="47" spans="1:33" ht="15" customHeight="1">
      <c r="Q47" s="2">
        <v>4</v>
      </c>
      <c r="R47" s="2">
        <v>20</v>
      </c>
      <c r="S47" s="5">
        <v>16.2</v>
      </c>
      <c r="T47" s="5">
        <v>33.9</v>
      </c>
      <c r="U47" s="5">
        <v>84</v>
      </c>
      <c r="V47" s="6">
        <v>2.8564814814814811E-3</v>
      </c>
      <c r="W47" s="6">
        <v>3.6805555555555554E-3</v>
      </c>
      <c r="X47" s="6">
        <v>5.9351851851851857E-3</v>
      </c>
      <c r="Y47" s="6">
        <v>1.3057870370370371E-2</v>
      </c>
      <c r="Z47" s="5">
        <v>22</v>
      </c>
      <c r="AA47" s="3">
        <v>3.4</v>
      </c>
      <c r="AB47" s="3">
        <v>1.1499999999999999</v>
      </c>
      <c r="AC47" s="3">
        <v>1.52</v>
      </c>
      <c r="AD47" s="3">
        <v>1.52</v>
      </c>
      <c r="AE47" s="3">
        <v>5.85</v>
      </c>
      <c r="AF47" s="3">
        <v>15.1</v>
      </c>
      <c r="AG47" s="3">
        <v>16.5</v>
      </c>
    </row>
    <row r="48" spans="1:33" ht="15" customHeight="1">
      <c r="Q48" s="2">
        <v>3</v>
      </c>
      <c r="R48" s="2">
        <v>15</v>
      </c>
      <c r="S48" s="5">
        <v>16.5</v>
      </c>
      <c r="T48" s="5">
        <v>34.4</v>
      </c>
      <c r="U48" s="5">
        <v>87</v>
      </c>
      <c r="V48" s="6">
        <v>2.9456018518518516E-3</v>
      </c>
      <c r="W48" s="6">
        <v>3.7962962962962963E-3</v>
      </c>
      <c r="X48" s="6">
        <v>6.1215277777777778E-3</v>
      </c>
      <c r="Y48" s="6">
        <v>1.3467592592592594E-2</v>
      </c>
      <c r="Z48" s="5">
        <v>22.6</v>
      </c>
      <c r="AA48" s="3">
        <v>3.2</v>
      </c>
      <c r="AB48" s="3">
        <v>1.1200000000000001</v>
      </c>
      <c r="AC48" s="3">
        <v>1.46</v>
      </c>
      <c r="AD48" s="3">
        <v>5.5</v>
      </c>
      <c r="AE48" s="3">
        <v>14.1</v>
      </c>
      <c r="AF48" s="3">
        <v>15.5</v>
      </c>
      <c r="AG48" s="3">
        <v>17.5</v>
      </c>
    </row>
    <row r="49" spans="17:33" ht="15" customHeight="1">
      <c r="Q49" s="2">
        <v>2</v>
      </c>
      <c r="R49" s="2">
        <v>10</v>
      </c>
      <c r="S49" s="5">
        <v>16.8</v>
      </c>
      <c r="T49" s="5">
        <v>34.9</v>
      </c>
      <c r="U49" s="5">
        <v>90</v>
      </c>
      <c r="V49" s="6">
        <v>3.0358796296296297E-3</v>
      </c>
      <c r="W49" s="6">
        <v>3.9120370370370368E-3</v>
      </c>
      <c r="X49" s="6">
        <v>6.3078703703703708E-3</v>
      </c>
      <c r="Y49" s="6">
        <v>1.3877314814814815E-2</v>
      </c>
      <c r="Z49" s="5">
        <v>23.2</v>
      </c>
      <c r="AA49" s="3">
        <v>3</v>
      </c>
      <c r="AB49" s="3">
        <v>1.0900000000000001</v>
      </c>
      <c r="AC49" s="3">
        <v>1.4</v>
      </c>
      <c r="AD49" s="3">
        <v>5.15</v>
      </c>
      <c r="AE49" s="3">
        <v>13.1</v>
      </c>
      <c r="AF49" s="3">
        <v>14.5</v>
      </c>
      <c r="AG49" s="3">
        <v>15</v>
      </c>
    </row>
    <row r="50" spans="17:33" ht="15" customHeight="1">
      <c r="Q50" s="2">
        <v>1</v>
      </c>
      <c r="R50" s="2">
        <v>5</v>
      </c>
      <c r="S50" s="5">
        <v>17.100000000000001</v>
      </c>
      <c r="T50" s="5">
        <v>35.4</v>
      </c>
      <c r="U50" s="5">
        <v>93</v>
      </c>
      <c r="V50" s="6">
        <v>3.1249999999999997E-3</v>
      </c>
      <c r="W50" s="6">
        <v>4.0277777777777777E-3</v>
      </c>
      <c r="X50" s="6">
        <v>6.4953703703703701E-3</v>
      </c>
      <c r="Y50" s="6">
        <v>1.4289351851851852E-2</v>
      </c>
      <c r="Z50" s="5">
        <v>23.8</v>
      </c>
      <c r="AA50" s="3">
        <v>2.8</v>
      </c>
      <c r="AB50" s="3">
        <v>1.06</v>
      </c>
      <c r="AC50" s="3">
        <v>1.34</v>
      </c>
      <c r="AD50" s="3">
        <v>4.8</v>
      </c>
      <c r="AE50" s="3">
        <v>12.1</v>
      </c>
      <c r="AF50" s="3">
        <v>13.5</v>
      </c>
      <c r="AG50" s="3">
        <v>12.5</v>
      </c>
    </row>
    <row r="51" spans="17:33" ht="15" customHeight="1">
      <c r="Q51" s="2"/>
      <c r="R51" s="2">
        <v>0</v>
      </c>
      <c r="S51" s="5">
        <v>17.399999999999999</v>
      </c>
      <c r="T51" s="5">
        <v>35.9</v>
      </c>
      <c r="U51" s="5">
        <v>96</v>
      </c>
      <c r="V51" s="6">
        <v>3.2152777777777774E-3</v>
      </c>
      <c r="W51" s="6">
        <v>4.1435185185185186E-3</v>
      </c>
      <c r="X51" s="6">
        <v>6.6817129629629622E-3</v>
      </c>
      <c r="Y51" s="6">
        <v>1.4700231481481481E-2</v>
      </c>
      <c r="Z51" s="5">
        <v>24.4</v>
      </c>
      <c r="AA51" s="3">
        <v>2.6</v>
      </c>
      <c r="AB51" s="3">
        <v>1.03</v>
      </c>
      <c r="AC51" s="3">
        <v>1.28</v>
      </c>
      <c r="AD51" s="3">
        <v>4.45</v>
      </c>
      <c r="AE51" s="3">
        <v>11.1</v>
      </c>
      <c r="AF51" s="3">
        <v>12.5</v>
      </c>
      <c r="AG51" s="3">
        <v>10</v>
      </c>
    </row>
    <row r="53" spans="17:33">
      <c r="S53" s="1"/>
      <c r="T53" s="1" t="s">
        <v>111</v>
      </c>
      <c r="U53" s="1"/>
      <c r="V53" s="1"/>
      <c r="W53" s="1"/>
    </row>
    <row r="54" spans="17:33">
      <c r="U54" s="1"/>
      <c r="V54" s="1"/>
    </row>
  </sheetData>
  <pageMargins left="0.19685039370078741" right="0.19685039370078741" top="0.19685039370078741" bottom="0.19685039370078741" header="0.31496062992125984" footer="0.31496062992125984"/>
  <pageSetup paperSize="9" scale="65"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A6DE4-F7BF-42C8-B2E1-4F5A03F8F71D}">
  <dimension ref="A1:AE43"/>
  <sheetViews>
    <sheetView zoomScaleNormal="100" workbookViewId="0">
      <selection activeCell="J50" sqref="J50"/>
    </sheetView>
  </sheetViews>
  <sheetFormatPr baseColWidth="10" defaultRowHeight="15.75"/>
  <cols>
    <col min="1" max="1" width="12.625" style="183" customWidth="1"/>
    <col min="2" max="14" width="8.625" style="42" customWidth="1"/>
    <col min="15" max="16384" width="11" style="42"/>
  </cols>
  <sheetData>
    <row r="1" spans="1:31" s="95" customFormat="1" ht="20.25">
      <c r="A1" s="95" t="s">
        <v>1173</v>
      </c>
      <c r="E1" s="555"/>
      <c r="F1" s="555"/>
      <c r="G1" s="555"/>
      <c r="H1" s="555"/>
      <c r="I1" s="555"/>
      <c r="J1" s="555"/>
      <c r="K1" s="555"/>
      <c r="L1" s="555"/>
      <c r="M1" s="555"/>
      <c r="N1" s="555"/>
      <c r="P1" s="95" t="s">
        <v>1173</v>
      </c>
      <c r="V1" s="555"/>
      <c r="W1" s="555"/>
      <c r="X1" s="555"/>
      <c r="Y1" s="555"/>
      <c r="Z1" s="555"/>
      <c r="AA1" s="555"/>
      <c r="AB1" s="555"/>
    </row>
    <row r="2" spans="1:31" s="553" customFormat="1" ht="18.75">
      <c r="A2" s="553" t="s">
        <v>1154</v>
      </c>
      <c r="E2" s="556"/>
      <c r="F2" s="556"/>
      <c r="G2" s="556"/>
      <c r="H2" s="556"/>
      <c r="I2" s="556"/>
      <c r="J2" s="556"/>
      <c r="K2" s="556"/>
      <c r="L2" s="556"/>
      <c r="M2" s="556"/>
      <c r="N2" s="556"/>
      <c r="P2" s="553" t="s">
        <v>1174</v>
      </c>
      <c r="V2" s="556"/>
      <c r="W2" s="556"/>
      <c r="X2" s="556"/>
      <c r="Y2" s="556"/>
      <c r="Z2" s="556"/>
      <c r="AA2" s="556"/>
      <c r="AB2" s="556"/>
    </row>
    <row r="3" spans="1:31" s="553" customFormat="1" ht="18.75">
      <c r="A3" s="553" t="s">
        <v>1149</v>
      </c>
      <c r="E3" s="556"/>
      <c r="F3" s="556"/>
      <c r="G3" s="556"/>
      <c r="H3" s="556"/>
      <c r="I3" s="556"/>
      <c r="J3" s="556"/>
      <c r="K3" s="556"/>
      <c r="L3" s="556"/>
      <c r="M3" s="556"/>
      <c r="N3" s="556"/>
      <c r="P3" s="553" t="s">
        <v>1289</v>
      </c>
      <c r="V3" s="556"/>
      <c r="W3" s="556"/>
      <c r="X3" s="556"/>
      <c r="Y3" s="556"/>
      <c r="Z3" s="556"/>
      <c r="AA3" s="556"/>
      <c r="AB3" s="556"/>
    </row>
    <row r="4" spans="1:31" s="96" customFormat="1">
      <c r="E4" s="379"/>
      <c r="F4" s="379"/>
      <c r="G4" s="379"/>
      <c r="H4" s="379"/>
      <c r="I4" s="379"/>
      <c r="J4" s="379"/>
      <c r="K4" s="379"/>
      <c r="L4" s="379"/>
      <c r="M4" s="379"/>
      <c r="N4" s="379"/>
    </row>
    <row r="5" spans="1:31" s="375" customFormat="1" ht="20.25">
      <c r="A5" s="424" t="s">
        <v>1175</v>
      </c>
      <c r="B5" s="424"/>
      <c r="C5" s="424"/>
      <c r="D5" s="424"/>
      <c r="E5" s="424"/>
      <c r="F5" s="377"/>
      <c r="G5" s="377"/>
      <c r="H5" s="377"/>
      <c r="I5" s="376"/>
      <c r="J5" s="376"/>
      <c r="K5" s="376"/>
      <c r="L5" s="376"/>
      <c r="M5" s="376"/>
      <c r="N5" s="376"/>
    </row>
    <row r="8" spans="1:31" s="188" customFormat="1" ht="15" customHeight="1">
      <c r="A8" s="100" t="s">
        <v>35</v>
      </c>
      <c r="B8" s="185" t="s">
        <v>42</v>
      </c>
      <c r="C8" s="425" t="s">
        <v>0</v>
      </c>
      <c r="D8" s="425" t="s">
        <v>2</v>
      </c>
      <c r="E8" s="425" t="s">
        <v>36</v>
      </c>
      <c r="F8" s="426" t="s">
        <v>47</v>
      </c>
      <c r="G8" s="426" t="s">
        <v>48</v>
      </c>
      <c r="H8" s="425" t="s">
        <v>605</v>
      </c>
      <c r="I8" s="425" t="s">
        <v>5</v>
      </c>
      <c r="J8" s="425" t="s">
        <v>6</v>
      </c>
      <c r="K8" s="425" t="s">
        <v>359</v>
      </c>
      <c r="L8" s="425" t="s">
        <v>120</v>
      </c>
      <c r="M8" s="425" t="s">
        <v>121</v>
      </c>
      <c r="N8" s="427" t="s">
        <v>596</v>
      </c>
      <c r="O8" s="187"/>
      <c r="P8" s="188" t="s">
        <v>35</v>
      </c>
      <c r="Q8" s="78" t="s">
        <v>42</v>
      </c>
      <c r="R8" s="78" t="s">
        <v>0</v>
      </c>
      <c r="S8" s="78" t="s">
        <v>1</v>
      </c>
      <c r="T8" s="78" t="s">
        <v>2</v>
      </c>
      <c r="U8" s="78" t="s">
        <v>36</v>
      </c>
      <c r="V8" s="78" t="s">
        <v>38</v>
      </c>
      <c r="W8" s="78" t="s">
        <v>39</v>
      </c>
      <c r="X8" s="78" t="s">
        <v>5</v>
      </c>
      <c r="Y8" s="78" t="s">
        <v>6</v>
      </c>
      <c r="Z8" s="78" t="s">
        <v>7</v>
      </c>
      <c r="AA8" s="78" t="s">
        <v>114</v>
      </c>
      <c r="AB8" s="78" t="s">
        <v>8</v>
      </c>
      <c r="AC8" s="78" t="s">
        <v>41</v>
      </c>
      <c r="AE8" s="394" t="s">
        <v>358</v>
      </c>
    </row>
    <row r="9" spans="1:31" ht="15" customHeight="1">
      <c r="A9" s="102"/>
      <c r="B9" s="190">
        <v>15</v>
      </c>
      <c r="C9" s="428">
        <v>12.1</v>
      </c>
      <c r="D9" s="429" t="s">
        <v>508</v>
      </c>
      <c r="E9" s="430" t="s">
        <v>947</v>
      </c>
      <c r="F9" s="431"/>
      <c r="G9" s="432"/>
      <c r="H9" s="428">
        <v>17.899999999999999</v>
      </c>
      <c r="I9" s="433">
        <v>5.7</v>
      </c>
      <c r="J9" s="433">
        <v>1.64</v>
      </c>
      <c r="K9" s="433">
        <v>9.75</v>
      </c>
      <c r="L9" s="433">
        <v>29.25</v>
      </c>
      <c r="M9" s="434">
        <v>35</v>
      </c>
      <c r="N9" s="432"/>
      <c r="O9" s="127"/>
      <c r="P9" s="97"/>
      <c r="Q9" s="191">
        <v>15</v>
      </c>
      <c r="R9" s="50">
        <v>12.1</v>
      </c>
      <c r="S9" s="192">
        <v>2.8935185185185189E-4</v>
      </c>
      <c r="T9" s="51" t="s">
        <v>508</v>
      </c>
      <c r="U9" s="79">
        <v>0.10069444444434</v>
      </c>
      <c r="V9" s="193">
        <v>0.20625000000000002</v>
      </c>
      <c r="W9" s="50">
        <v>17.899999999999999</v>
      </c>
      <c r="X9" s="53">
        <v>5.7</v>
      </c>
      <c r="Y9" s="53">
        <v>1.64</v>
      </c>
      <c r="Z9" s="194">
        <v>12</v>
      </c>
      <c r="AA9" s="53">
        <v>9.75</v>
      </c>
      <c r="AB9" s="53">
        <v>29.25</v>
      </c>
      <c r="AC9" s="64">
        <v>35</v>
      </c>
      <c r="AD9" s="97"/>
      <c r="AE9" s="399">
        <v>1.4756944444444444E-2</v>
      </c>
    </row>
    <row r="10" spans="1:31" ht="15" customHeight="1">
      <c r="A10" s="102"/>
      <c r="B10" s="190">
        <v>14</v>
      </c>
      <c r="C10" s="428">
        <v>12.3</v>
      </c>
      <c r="D10" s="429" t="s">
        <v>509</v>
      </c>
      <c r="E10" s="430" t="s">
        <v>948</v>
      </c>
      <c r="F10" s="431"/>
      <c r="G10" s="432"/>
      <c r="H10" s="428">
        <v>18.100000000000001</v>
      </c>
      <c r="I10" s="433">
        <v>5.58</v>
      </c>
      <c r="J10" s="433">
        <v>1.62</v>
      </c>
      <c r="K10" s="433">
        <v>9.5</v>
      </c>
      <c r="L10" s="433">
        <v>28.55</v>
      </c>
      <c r="M10" s="434">
        <v>34.799999999999997</v>
      </c>
      <c r="N10" s="432"/>
      <c r="O10" s="127"/>
      <c r="P10" s="97"/>
      <c r="Q10" s="191">
        <v>14</v>
      </c>
      <c r="R10" s="50">
        <v>12.3</v>
      </c>
      <c r="S10" s="192">
        <v>2.9398148148148144E-4</v>
      </c>
      <c r="T10" s="51" t="s">
        <v>509</v>
      </c>
      <c r="U10" s="79">
        <v>0.10208333333322001</v>
      </c>
      <c r="V10" s="193">
        <v>0.21041666666666667</v>
      </c>
      <c r="W10" s="50">
        <v>18.100000000000001</v>
      </c>
      <c r="X10" s="53">
        <v>5.58</v>
      </c>
      <c r="Y10" s="53">
        <v>1.62</v>
      </c>
      <c r="Z10" s="194">
        <v>11.8</v>
      </c>
      <c r="AA10" s="53">
        <v>9.5</v>
      </c>
      <c r="AB10" s="53">
        <v>28.55</v>
      </c>
      <c r="AC10" s="64">
        <v>34.799999999999997</v>
      </c>
      <c r="AD10" s="97"/>
      <c r="AE10" s="399">
        <v>1.5104166666666667E-2</v>
      </c>
    </row>
    <row r="11" spans="1:31" ht="15" customHeight="1">
      <c r="A11" s="102"/>
      <c r="B11" s="190">
        <v>13</v>
      </c>
      <c r="C11" s="428">
        <v>12.5</v>
      </c>
      <c r="D11" s="429" t="s">
        <v>510</v>
      </c>
      <c r="E11" s="430" t="s">
        <v>949</v>
      </c>
      <c r="F11" s="431"/>
      <c r="G11" s="432"/>
      <c r="H11" s="428">
        <v>18.3</v>
      </c>
      <c r="I11" s="433">
        <v>5.44</v>
      </c>
      <c r="J11" s="433">
        <v>1.6</v>
      </c>
      <c r="K11" s="433">
        <v>9.25</v>
      </c>
      <c r="L11" s="433">
        <v>27.85</v>
      </c>
      <c r="M11" s="434">
        <v>33.6</v>
      </c>
      <c r="N11" s="432"/>
      <c r="O11" s="127"/>
      <c r="P11" s="97"/>
      <c r="Q11" s="191">
        <v>13</v>
      </c>
      <c r="R11" s="50">
        <v>12.5</v>
      </c>
      <c r="S11" s="192">
        <v>2.9861111111111109E-4</v>
      </c>
      <c r="T11" s="51" t="s">
        <v>510</v>
      </c>
      <c r="U11" s="79">
        <v>0.10347222222209999</v>
      </c>
      <c r="V11" s="193">
        <v>0.21458333333333335</v>
      </c>
      <c r="W11" s="50">
        <v>18.3</v>
      </c>
      <c r="X11" s="53">
        <v>5.44</v>
      </c>
      <c r="Y11" s="53">
        <v>1.6</v>
      </c>
      <c r="Z11" s="194">
        <v>11.6</v>
      </c>
      <c r="AA11" s="53">
        <v>9.25</v>
      </c>
      <c r="AB11" s="53">
        <v>27.85</v>
      </c>
      <c r="AC11" s="64">
        <v>33.6</v>
      </c>
      <c r="AD11" s="97"/>
      <c r="AE11" s="399">
        <v>1.545138888888889E-2</v>
      </c>
    </row>
    <row r="12" spans="1:31" ht="15" customHeight="1">
      <c r="A12" s="102"/>
      <c r="B12" s="190">
        <v>12</v>
      </c>
      <c r="C12" s="428">
        <v>12.7</v>
      </c>
      <c r="D12" s="429" t="s">
        <v>511</v>
      </c>
      <c r="E12" s="430" t="s">
        <v>950</v>
      </c>
      <c r="F12" s="431"/>
      <c r="G12" s="432"/>
      <c r="H12" s="428">
        <v>18.5</v>
      </c>
      <c r="I12" s="433">
        <v>5.32</v>
      </c>
      <c r="J12" s="433">
        <v>1.58</v>
      </c>
      <c r="K12" s="433">
        <v>9</v>
      </c>
      <c r="L12" s="433">
        <v>26.15</v>
      </c>
      <c r="M12" s="434">
        <v>32.9</v>
      </c>
      <c r="N12" s="432"/>
      <c r="O12" s="127"/>
      <c r="P12" s="97"/>
      <c r="Q12" s="191">
        <v>12</v>
      </c>
      <c r="R12" s="50">
        <v>12.7</v>
      </c>
      <c r="S12" s="192">
        <v>3.0324074074074069E-4</v>
      </c>
      <c r="T12" s="51" t="s">
        <v>511</v>
      </c>
      <c r="U12" s="79">
        <v>0.10486111111098</v>
      </c>
      <c r="V12" s="193">
        <v>0.21875</v>
      </c>
      <c r="W12" s="50">
        <v>18.5</v>
      </c>
      <c r="X12" s="53">
        <v>5.32</v>
      </c>
      <c r="Y12" s="53">
        <v>1.58</v>
      </c>
      <c r="Z12" s="194">
        <v>11.35</v>
      </c>
      <c r="AA12" s="53">
        <v>9</v>
      </c>
      <c r="AB12" s="53">
        <v>26.15</v>
      </c>
      <c r="AC12" s="64">
        <v>32.9</v>
      </c>
      <c r="AD12" s="97"/>
      <c r="AE12" s="399">
        <v>1.579861111111111E-2</v>
      </c>
    </row>
    <row r="13" spans="1:31" ht="15" customHeight="1">
      <c r="A13" s="102"/>
      <c r="B13" s="195">
        <v>11</v>
      </c>
      <c r="C13" s="435">
        <v>12.9</v>
      </c>
      <c r="D13" s="436" t="s">
        <v>512</v>
      </c>
      <c r="E13" s="437" t="s">
        <v>951</v>
      </c>
      <c r="F13" s="438"/>
      <c r="G13" s="439"/>
      <c r="H13" s="435">
        <v>18.899999999999999</v>
      </c>
      <c r="I13" s="440">
        <v>5.17</v>
      </c>
      <c r="J13" s="440">
        <v>1.55</v>
      </c>
      <c r="K13" s="440">
        <v>8.6999999999999993</v>
      </c>
      <c r="L13" s="440">
        <v>25.35</v>
      </c>
      <c r="M13" s="441">
        <v>31.6</v>
      </c>
      <c r="N13" s="439"/>
      <c r="O13" s="127"/>
      <c r="P13" s="97"/>
      <c r="Q13" s="191">
        <v>11</v>
      </c>
      <c r="R13" s="50">
        <v>12.9</v>
      </c>
      <c r="S13" s="192">
        <v>3.0902777777777781E-4</v>
      </c>
      <c r="T13" s="51" t="s">
        <v>512</v>
      </c>
      <c r="U13" s="79">
        <v>0.1069444444443</v>
      </c>
      <c r="V13" s="193">
        <v>0.22291666666666665</v>
      </c>
      <c r="W13" s="50">
        <v>18.899999999999999</v>
      </c>
      <c r="X13" s="53">
        <v>5.17</v>
      </c>
      <c r="Y13" s="53">
        <v>1.55</v>
      </c>
      <c r="Z13" s="194">
        <v>11.1</v>
      </c>
      <c r="AA13" s="53">
        <v>8.6999999999999993</v>
      </c>
      <c r="AB13" s="53">
        <v>25.35</v>
      </c>
      <c r="AC13" s="64">
        <v>31.6</v>
      </c>
      <c r="AD13" s="97"/>
      <c r="AE13" s="399">
        <v>1.6319444444444445E-2</v>
      </c>
    </row>
    <row r="14" spans="1:31" ht="15" customHeight="1">
      <c r="A14" s="102"/>
      <c r="B14" s="190">
        <v>10</v>
      </c>
      <c r="C14" s="428">
        <v>13.1</v>
      </c>
      <c r="D14" s="429" t="s">
        <v>513</v>
      </c>
      <c r="E14" s="430" t="s">
        <v>952</v>
      </c>
      <c r="F14" s="431"/>
      <c r="G14" s="432"/>
      <c r="H14" s="428">
        <v>19.399999999999999</v>
      </c>
      <c r="I14" s="433">
        <v>5.0199999999999996</v>
      </c>
      <c r="J14" s="433">
        <v>1.52</v>
      </c>
      <c r="K14" s="433">
        <v>8.4</v>
      </c>
      <c r="L14" s="433">
        <v>24.55</v>
      </c>
      <c r="M14" s="434">
        <v>30.3</v>
      </c>
      <c r="N14" s="432"/>
      <c r="O14" s="127"/>
      <c r="P14" s="97"/>
      <c r="Q14" s="191">
        <v>10</v>
      </c>
      <c r="R14" s="50">
        <v>13.1</v>
      </c>
      <c r="S14" s="192">
        <v>3.1481481481481481E-4</v>
      </c>
      <c r="T14" s="51" t="s">
        <v>513</v>
      </c>
      <c r="U14" s="79">
        <v>0.10902777777762</v>
      </c>
      <c r="V14" s="193">
        <v>0.22708333333333333</v>
      </c>
      <c r="W14" s="50">
        <v>19.399999999999999</v>
      </c>
      <c r="X14" s="53">
        <v>5.0199999999999996</v>
      </c>
      <c r="Y14" s="53">
        <v>1.52</v>
      </c>
      <c r="Z14" s="194">
        <v>10.85</v>
      </c>
      <c r="AA14" s="53">
        <v>8.4</v>
      </c>
      <c r="AB14" s="53">
        <v>24.55</v>
      </c>
      <c r="AC14" s="64">
        <v>30.3</v>
      </c>
      <c r="AD14" s="97"/>
      <c r="AE14" s="399">
        <v>1.6840277777777777E-2</v>
      </c>
    </row>
    <row r="15" spans="1:31" ht="15" customHeight="1">
      <c r="A15" s="102"/>
      <c r="B15" s="190">
        <v>9</v>
      </c>
      <c r="C15" s="428">
        <v>13.3</v>
      </c>
      <c r="D15" s="429" t="s">
        <v>514</v>
      </c>
      <c r="E15" s="430" t="s">
        <v>689</v>
      </c>
      <c r="F15" s="431"/>
      <c r="G15" s="432"/>
      <c r="H15" s="428">
        <v>19.899999999999999</v>
      </c>
      <c r="I15" s="433">
        <v>4.8600000000000003</v>
      </c>
      <c r="J15" s="433">
        <v>1.49</v>
      </c>
      <c r="K15" s="433">
        <v>8.1</v>
      </c>
      <c r="L15" s="433">
        <v>23.75</v>
      </c>
      <c r="M15" s="434">
        <v>29</v>
      </c>
      <c r="N15" s="432"/>
      <c r="O15" s="127"/>
      <c r="P15" s="97"/>
      <c r="Q15" s="191">
        <v>9</v>
      </c>
      <c r="R15" s="50">
        <v>13.3</v>
      </c>
      <c r="S15" s="192">
        <v>3.2060185185185186E-4</v>
      </c>
      <c r="T15" s="51" t="s">
        <v>514</v>
      </c>
      <c r="U15" s="79">
        <v>0.11111111111094001</v>
      </c>
      <c r="V15" s="193">
        <v>0.23263888888888887</v>
      </c>
      <c r="W15" s="50">
        <v>19.899999999999999</v>
      </c>
      <c r="X15" s="53">
        <v>4.8600000000000003</v>
      </c>
      <c r="Y15" s="53">
        <v>1.49</v>
      </c>
      <c r="Z15" s="194">
        <v>10.55</v>
      </c>
      <c r="AA15" s="53">
        <v>8.1</v>
      </c>
      <c r="AB15" s="53">
        <v>23.75</v>
      </c>
      <c r="AC15" s="64">
        <v>29</v>
      </c>
      <c r="AD15" s="97"/>
      <c r="AE15" s="399">
        <v>1.7361111111111112E-2</v>
      </c>
    </row>
    <row r="16" spans="1:31" ht="15" customHeight="1">
      <c r="A16" s="102"/>
      <c r="B16" s="190">
        <v>8</v>
      </c>
      <c r="C16" s="428">
        <v>13.5</v>
      </c>
      <c r="D16" s="429" t="s">
        <v>515</v>
      </c>
      <c r="E16" s="430" t="s">
        <v>691</v>
      </c>
      <c r="F16" s="431"/>
      <c r="G16" s="432"/>
      <c r="H16" s="428">
        <v>20.399999999999999</v>
      </c>
      <c r="I16" s="433">
        <v>4.7</v>
      </c>
      <c r="J16" s="433">
        <v>1.46</v>
      </c>
      <c r="K16" s="433">
        <v>7.8</v>
      </c>
      <c r="L16" s="433">
        <v>22.65</v>
      </c>
      <c r="M16" s="434">
        <v>27.4</v>
      </c>
      <c r="N16" s="432"/>
      <c r="O16" s="127"/>
      <c r="P16" s="97"/>
      <c r="Q16" s="191">
        <v>8</v>
      </c>
      <c r="R16" s="50">
        <v>13.5</v>
      </c>
      <c r="S16" s="192">
        <v>3.2870370370370367E-4</v>
      </c>
      <c r="T16" s="51" t="s">
        <v>515</v>
      </c>
      <c r="U16" s="79">
        <v>0.1138888888887</v>
      </c>
      <c r="V16" s="193">
        <v>0.23819444444444446</v>
      </c>
      <c r="W16" s="50">
        <v>20.399999999999999</v>
      </c>
      <c r="X16" s="53">
        <v>4.7</v>
      </c>
      <c r="Y16" s="53">
        <v>1.46</v>
      </c>
      <c r="Z16" s="194">
        <v>10.25</v>
      </c>
      <c r="AA16" s="53">
        <v>7.8</v>
      </c>
      <c r="AB16" s="53">
        <v>22.65</v>
      </c>
      <c r="AC16" s="64">
        <v>27.4</v>
      </c>
      <c r="AD16" s="97"/>
      <c r="AE16" s="399">
        <v>1.8055555555555554E-2</v>
      </c>
    </row>
    <row r="17" spans="1:31" ht="15" customHeight="1">
      <c r="A17" s="102"/>
      <c r="B17" s="190">
        <v>7</v>
      </c>
      <c r="C17" s="428">
        <v>13.7</v>
      </c>
      <c r="D17" s="429" t="s">
        <v>516</v>
      </c>
      <c r="E17" s="430" t="s">
        <v>693</v>
      </c>
      <c r="F17" s="431"/>
      <c r="G17" s="432"/>
      <c r="H17" s="428">
        <v>21</v>
      </c>
      <c r="I17" s="433">
        <v>4.54</v>
      </c>
      <c r="J17" s="433">
        <v>1.43</v>
      </c>
      <c r="K17" s="433">
        <v>7.5</v>
      </c>
      <c r="L17" s="433">
        <v>21.55</v>
      </c>
      <c r="M17" s="434">
        <v>25.8</v>
      </c>
      <c r="N17" s="432"/>
      <c r="O17" s="127"/>
      <c r="P17" s="97"/>
      <c r="Q17" s="191">
        <v>7</v>
      </c>
      <c r="R17" s="50">
        <v>13.7</v>
      </c>
      <c r="S17" s="192">
        <v>3.3449074074074072E-4</v>
      </c>
      <c r="T17" s="51" t="s">
        <v>516</v>
      </c>
      <c r="U17" s="79">
        <v>0.11666666666646</v>
      </c>
      <c r="V17" s="193">
        <v>0.24374999999999999</v>
      </c>
      <c r="W17" s="50">
        <v>21</v>
      </c>
      <c r="X17" s="53">
        <v>4.54</v>
      </c>
      <c r="Y17" s="53">
        <v>1.43</v>
      </c>
      <c r="Z17" s="194">
        <v>9.9</v>
      </c>
      <c r="AA17" s="53">
        <v>7.5</v>
      </c>
      <c r="AB17" s="53">
        <v>21.55</v>
      </c>
      <c r="AC17" s="64">
        <v>25.8</v>
      </c>
      <c r="AD17" s="97"/>
      <c r="AE17" s="399">
        <v>1.8749999999999999E-2</v>
      </c>
    </row>
    <row r="18" spans="1:31" ht="15" customHeight="1">
      <c r="A18" s="102"/>
      <c r="B18" s="190">
        <v>6</v>
      </c>
      <c r="C18" s="428">
        <v>14</v>
      </c>
      <c r="D18" s="429" t="s">
        <v>517</v>
      </c>
      <c r="E18" s="430" t="s">
        <v>953</v>
      </c>
      <c r="F18" s="431"/>
      <c r="G18" s="432"/>
      <c r="H18" s="428">
        <v>21.6</v>
      </c>
      <c r="I18" s="433">
        <v>4.38</v>
      </c>
      <c r="J18" s="433">
        <v>1.39</v>
      </c>
      <c r="K18" s="433">
        <v>7.15</v>
      </c>
      <c r="L18" s="433">
        <v>20.45</v>
      </c>
      <c r="M18" s="434">
        <v>24.2</v>
      </c>
      <c r="N18" s="432"/>
      <c r="O18" s="127"/>
      <c r="P18" s="97"/>
      <c r="Q18" s="191">
        <v>6</v>
      </c>
      <c r="R18" s="50">
        <v>14</v>
      </c>
      <c r="S18" s="192">
        <v>3.4027777777777772E-4</v>
      </c>
      <c r="T18" s="51" t="s">
        <v>517</v>
      </c>
      <c r="U18" s="79">
        <v>0.11944444444422</v>
      </c>
      <c r="V18" s="193">
        <v>0.29097222222222224</v>
      </c>
      <c r="W18" s="50">
        <v>21.6</v>
      </c>
      <c r="X18" s="53">
        <v>4.38</v>
      </c>
      <c r="Y18" s="53">
        <v>1.39</v>
      </c>
      <c r="Z18" s="194">
        <v>9.6</v>
      </c>
      <c r="AA18" s="53">
        <v>7.15</v>
      </c>
      <c r="AB18" s="53">
        <v>20.45</v>
      </c>
      <c r="AC18" s="64">
        <v>24.2</v>
      </c>
      <c r="AD18" s="97"/>
      <c r="AE18" s="399">
        <v>1.9444444444444445E-2</v>
      </c>
    </row>
    <row r="19" spans="1:31" ht="15" customHeight="1">
      <c r="A19" s="102"/>
      <c r="B19" s="195">
        <v>5</v>
      </c>
      <c r="C19" s="435">
        <v>14.3</v>
      </c>
      <c r="D19" s="436" t="s">
        <v>518</v>
      </c>
      <c r="E19" s="437" t="s">
        <v>954</v>
      </c>
      <c r="F19" s="438"/>
      <c r="G19" s="439"/>
      <c r="H19" s="435">
        <v>22.2</v>
      </c>
      <c r="I19" s="440">
        <v>4.21</v>
      </c>
      <c r="J19" s="440">
        <v>1.35</v>
      </c>
      <c r="K19" s="440">
        <v>6.8</v>
      </c>
      <c r="L19" s="440">
        <v>19.350000000000001</v>
      </c>
      <c r="M19" s="441">
        <v>22.4</v>
      </c>
      <c r="N19" s="439"/>
      <c r="O19" s="127"/>
      <c r="P19" s="97"/>
      <c r="Q19" s="191">
        <v>5</v>
      </c>
      <c r="R19" s="50">
        <v>14.3</v>
      </c>
      <c r="S19" s="192">
        <v>3.4606481481481484E-4</v>
      </c>
      <c r="T19" s="51" t="s">
        <v>518</v>
      </c>
      <c r="U19" s="79">
        <v>0.12222222222198</v>
      </c>
      <c r="V19" s="193">
        <v>0.26180555555555557</v>
      </c>
      <c r="W19" s="50">
        <v>22.2</v>
      </c>
      <c r="X19" s="53">
        <v>4.21</v>
      </c>
      <c r="Y19" s="53">
        <v>1.35</v>
      </c>
      <c r="Z19" s="194">
        <v>9.3000000000000007</v>
      </c>
      <c r="AA19" s="53">
        <v>6.8</v>
      </c>
      <c r="AB19" s="53">
        <v>19.350000000000001</v>
      </c>
      <c r="AC19" s="64">
        <v>22.4</v>
      </c>
      <c r="AD19" s="97"/>
      <c r="AE19" s="399">
        <v>2.013888888888889E-2</v>
      </c>
    </row>
    <row r="20" spans="1:31" ht="15" customHeight="1">
      <c r="A20" s="102"/>
      <c r="B20" s="190">
        <v>4</v>
      </c>
      <c r="C20" s="428">
        <v>14.6</v>
      </c>
      <c r="D20" s="429" t="s">
        <v>519</v>
      </c>
      <c r="E20" s="430" t="s">
        <v>697</v>
      </c>
      <c r="F20" s="431"/>
      <c r="G20" s="432"/>
      <c r="H20" s="428">
        <v>22.8</v>
      </c>
      <c r="I20" s="433">
        <v>4.04</v>
      </c>
      <c r="J20" s="433">
        <v>1.31</v>
      </c>
      <c r="K20" s="433">
        <v>6.45</v>
      </c>
      <c r="L20" s="433">
        <v>18.25</v>
      </c>
      <c r="M20" s="434">
        <v>20.6</v>
      </c>
      <c r="N20" s="432"/>
      <c r="O20" s="127"/>
      <c r="P20" s="97"/>
      <c r="Q20" s="191">
        <v>4</v>
      </c>
      <c r="R20" s="50">
        <v>14.6</v>
      </c>
      <c r="S20" s="192">
        <v>3.5185185185185184E-4</v>
      </c>
      <c r="T20" s="51" t="s">
        <v>519</v>
      </c>
      <c r="U20" s="79">
        <v>0.12500000000000999</v>
      </c>
      <c r="V20" s="193">
        <v>0.2673611111111111</v>
      </c>
      <c r="W20" s="50">
        <v>22.8</v>
      </c>
      <c r="X20" s="53">
        <v>4.04</v>
      </c>
      <c r="Y20" s="53">
        <v>1.31</v>
      </c>
      <c r="Z20" s="194">
        <v>9</v>
      </c>
      <c r="AA20" s="53">
        <v>6.45</v>
      </c>
      <c r="AB20" s="53">
        <v>18.25</v>
      </c>
      <c r="AC20" s="64">
        <v>20.6</v>
      </c>
      <c r="AD20" s="97"/>
      <c r="AE20" s="399">
        <v>2.0833333333333332E-2</v>
      </c>
    </row>
    <row r="21" spans="1:31" ht="15" customHeight="1">
      <c r="A21" s="102"/>
      <c r="B21" s="190">
        <v>3</v>
      </c>
      <c r="C21" s="428">
        <v>14.9</v>
      </c>
      <c r="D21" s="429" t="s">
        <v>520</v>
      </c>
      <c r="E21" s="430" t="s">
        <v>740</v>
      </c>
      <c r="F21" s="431"/>
      <c r="G21" s="432"/>
      <c r="H21" s="428">
        <v>23.5</v>
      </c>
      <c r="I21" s="433">
        <v>3.85</v>
      </c>
      <c r="J21" s="433">
        <v>1.26</v>
      </c>
      <c r="K21" s="433">
        <v>6.1</v>
      </c>
      <c r="L21" s="434">
        <v>17</v>
      </c>
      <c r="M21" s="433">
        <v>18.600000000000001</v>
      </c>
      <c r="N21" s="432"/>
      <c r="O21" s="127"/>
      <c r="P21" s="97"/>
      <c r="Q21" s="191">
        <v>3</v>
      </c>
      <c r="R21" s="50">
        <v>14.9</v>
      </c>
      <c r="S21" s="192">
        <v>3.5879629629629635E-4</v>
      </c>
      <c r="T21" s="51" t="s">
        <v>520</v>
      </c>
      <c r="U21" s="79">
        <v>0.12916666666665</v>
      </c>
      <c r="V21" s="193">
        <v>0.27430555555555552</v>
      </c>
      <c r="W21" s="50">
        <v>23.5</v>
      </c>
      <c r="X21" s="53">
        <v>3.85</v>
      </c>
      <c r="Y21" s="53">
        <v>1.26</v>
      </c>
      <c r="Z21" s="194">
        <v>8.6999999999999993</v>
      </c>
      <c r="AA21" s="53">
        <v>6.1</v>
      </c>
      <c r="AB21" s="64">
        <v>17</v>
      </c>
      <c r="AC21" s="53">
        <v>18.600000000000001</v>
      </c>
      <c r="AD21" s="97"/>
      <c r="AE21" s="399">
        <v>2.1701388888888888E-2</v>
      </c>
    </row>
    <row r="22" spans="1:31" ht="15" customHeight="1">
      <c r="A22" s="102"/>
      <c r="B22" s="190">
        <v>2</v>
      </c>
      <c r="C22" s="428">
        <v>15.2</v>
      </c>
      <c r="D22" s="429" t="s">
        <v>521</v>
      </c>
      <c r="E22" s="430" t="s">
        <v>955</v>
      </c>
      <c r="F22" s="431"/>
      <c r="G22" s="432"/>
      <c r="H22" s="428">
        <v>24.2</v>
      </c>
      <c r="I22" s="433">
        <v>3.66</v>
      </c>
      <c r="J22" s="433">
        <v>1.21</v>
      </c>
      <c r="K22" s="433">
        <v>5.7</v>
      </c>
      <c r="L22" s="433">
        <v>15.75</v>
      </c>
      <c r="M22" s="434">
        <v>16.600000000000001</v>
      </c>
      <c r="N22" s="432"/>
      <c r="O22" s="127"/>
      <c r="P22" s="97"/>
      <c r="Q22" s="191">
        <v>2</v>
      </c>
      <c r="R22" s="50">
        <v>15.2</v>
      </c>
      <c r="S22" s="192">
        <v>3.6574074074074075E-4</v>
      </c>
      <c r="T22" s="51" t="s">
        <v>521</v>
      </c>
      <c r="U22" s="79">
        <v>0.13333333333329001</v>
      </c>
      <c r="V22" s="193">
        <v>0.28125</v>
      </c>
      <c r="W22" s="104">
        <v>24.2</v>
      </c>
      <c r="X22" s="53">
        <v>3.66</v>
      </c>
      <c r="Y22" s="53">
        <v>1.21</v>
      </c>
      <c r="Z22" s="194">
        <v>8.35</v>
      </c>
      <c r="AA22" s="53">
        <v>5.7</v>
      </c>
      <c r="AB22" s="53">
        <v>15.75</v>
      </c>
      <c r="AC22" s="64">
        <v>16.600000000000001</v>
      </c>
      <c r="AD22" s="97"/>
      <c r="AE22" s="399">
        <v>2.2569444444444444E-2</v>
      </c>
    </row>
    <row r="23" spans="1:31" ht="15" customHeight="1">
      <c r="A23" s="102"/>
      <c r="B23" s="190">
        <v>1</v>
      </c>
      <c r="C23" s="428">
        <v>15.5</v>
      </c>
      <c r="D23" s="442">
        <v>9.1435185185185185E-4</v>
      </c>
      <c r="E23" s="430" t="s">
        <v>701</v>
      </c>
      <c r="F23" s="431"/>
      <c r="G23" s="432"/>
      <c r="H23" s="428">
        <v>24.9</v>
      </c>
      <c r="I23" s="433">
        <v>3.47</v>
      </c>
      <c r="J23" s="433">
        <v>1.1599999999999999</v>
      </c>
      <c r="K23" s="433">
        <v>5.3</v>
      </c>
      <c r="L23" s="433">
        <v>14.5</v>
      </c>
      <c r="M23" s="434">
        <v>14.6</v>
      </c>
      <c r="N23" s="432"/>
      <c r="O23" s="127"/>
      <c r="P23" s="97"/>
      <c r="Q23" s="191">
        <v>1</v>
      </c>
      <c r="R23" s="50">
        <v>15.5</v>
      </c>
      <c r="S23" s="192">
        <v>3.7268518518518526E-4</v>
      </c>
      <c r="T23" s="52">
        <v>9.1435185185185185E-4</v>
      </c>
      <c r="U23" s="79">
        <v>0.1388888888888889</v>
      </c>
      <c r="V23" s="193">
        <v>0.3298611111111111</v>
      </c>
      <c r="W23" s="104">
        <v>24.9</v>
      </c>
      <c r="X23" s="53">
        <v>3.47</v>
      </c>
      <c r="Y23" s="53">
        <v>1.1599999999999999</v>
      </c>
      <c r="Z23" s="194">
        <v>8</v>
      </c>
      <c r="AA23" s="53">
        <v>5.3</v>
      </c>
      <c r="AB23" s="53">
        <v>14.5</v>
      </c>
      <c r="AC23" s="64">
        <v>14.6</v>
      </c>
      <c r="AD23" s="97"/>
      <c r="AE23" s="399">
        <v>2.34375E-2</v>
      </c>
    </row>
    <row r="24" spans="1:31" ht="15" customHeight="1">
      <c r="A24" s="102"/>
      <c r="B24" s="127"/>
      <c r="C24" s="127"/>
      <c r="D24" s="127"/>
      <c r="E24" s="127"/>
      <c r="F24" s="127"/>
      <c r="G24" s="127"/>
      <c r="H24" s="127"/>
      <c r="I24" s="127"/>
      <c r="J24" s="127"/>
      <c r="K24" s="127"/>
      <c r="L24" s="127"/>
      <c r="M24" s="127"/>
      <c r="N24" s="127"/>
      <c r="O24" s="127"/>
      <c r="P24" s="97"/>
      <c r="Q24" s="97"/>
      <c r="R24" s="97"/>
      <c r="S24" s="97"/>
      <c r="T24" s="97"/>
      <c r="U24" s="97"/>
      <c r="V24" s="97"/>
      <c r="W24" s="97"/>
      <c r="X24" s="97"/>
      <c r="Y24" s="97"/>
      <c r="Z24" s="97"/>
      <c r="AA24" s="97"/>
      <c r="AB24" s="97"/>
      <c r="AC24" s="97"/>
      <c r="AD24" s="97"/>
    </row>
    <row r="25" spans="1:31" s="188" customFormat="1" ht="15" customHeight="1">
      <c r="A25" s="100" t="s">
        <v>37</v>
      </c>
      <c r="B25" s="185" t="s">
        <v>42</v>
      </c>
      <c r="C25" s="425" t="s">
        <v>0</v>
      </c>
      <c r="D25" s="425" t="s">
        <v>2</v>
      </c>
      <c r="E25" s="425" t="s">
        <v>36</v>
      </c>
      <c r="F25" s="426" t="s">
        <v>75</v>
      </c>
      <c r="G25" s="426" t="s">
        <v>48</v>
      </c>
      <c r="H25" s="425" t="s">
        <v>606</v>
      </c>
      <c r="I25" s="425" t="s">
        <v>5</v>
      </c>
      <c r="J25" s="425" t="s">
        <v>6</v>
      </c>
      <c r="K25" s="425" t="s">
        <v>123</v>
      </c>
      <c r="L25" s="425" t="s">
        <v>124</v>
      </c>
      <c r="M25" s="425" t="s">
        <v>125</v>
      </c>
      <c r="N25" s="427" t="s">
        <v>596</v>
      </c>
      <c r="O25" s="187"/>
      <c r="P25" s="188" t="s">
        <v>37</v>
      </c>
      <c r="Q25" s="78" t="s">
        <v>42</v>
      </c>
      <c r="R25" s="78" t="s">
        <v>0</v>
      </c>
      <c r="S25" s="78" t="s">
        <v>1</v>
      </c>
      <c r="T25" s="78" t="s">
        <v>2</v>
      </c>
      <c r="U25" s="78" t="s">
        <v>36</v>
      </c>
      <c r="V25" s="78" t="s">
        <v>38</v>
      </c>
      <c r="W25" s="78" t="s">
        <v>43</v>
      </c>
      <c r="X25" s="78" t="s">
        <v>5</v>
      </c>
      <c r="Y25" s="78" t="s">
        <v>6</v>
      </c>
      <c r="Z25" s="78" t="s">
        <v>7</v>
      </c>
      <c r="AA25" s="78" t="s">
        <v>44</v>
      </c>
      <c r="AB25" s="78" t="s">
        <v>45</v>
      </c>
      <c r="AC25" s="78" t="s">
        <v>46</v>
      </c>
      <c r="AE25" s="394" t="s">
        <v>358</v>
      </c>
    </row>
    <row r="26" spans="1:31" s="80" customFormat="1" ht="15" customHeight="1">
      <c r="A26" s="196"/>
      <c r="B26" s="197">
        <v>15</v>
      </c>
      <c r="C26" s="428">
        <v>13.7</v>
      </c>
      <c r="D26" s="429" t="s">
        <v>522</v>
      </c>
      <c r="E26" s="443" t="s">
        <v>956</v>
      </c>
      <c r="F26" s="444"/>
      <c r="G26" s="445"/>
      <c r="H26" s="428">
        <v>18.5</v>
      </c>
      <c r="I26" s="433">
        <v>4.45</v>
      </c>
      <c r="J26" s="433">
        <v>1.4</v>
      </c>
      <c r="K26" s="433">
        <v>8.35</v>
      </c>
      <c r="L26" s="434">
        <v>23.6</v>
      </c>
      <c r="M26" s="446">
        <v>25.8</v>
      </c>
      <c r="N26" s="447"/>
      <c r="O26" s="198"/>
      <c r="P26" s="199"/>
      <c r="Q26" s="200">
        <v>15</v>
      </c>
      <c r="R26" s="50">
        <v>13.7</v>
      </c>
      <c r="S26" s="201">
        <v>28.4</v>
      </c>
      <c r="T26" s="51" t="s">
        <v>522</v>
      </c>
      <c r="U26" s="79">
        <v>0.12361111111086</v>
      </c>
      <c r="V26" s="202">
        <v>0.24444444444444446</v>
      </c>
      <c r="W26" s="50">
        <v>18.5</v>
      </c>
      <c r="X26" s="53">
        <v>4.45</v>
      </c>
      <c r="Y26" s="53">
        <v>1.4</v>
      </c>
      <c r="Z26" s="203">
        <v>9.1999999999999993</v>
      </c>
      <c r="AA26" s="53">
        <v>8.35</v>
      </c>
      <c r="AB26" s="64">
        <v>23.6</v>
      </c>
      <c r="AC26" s="64">
        <v>25.8</v>
      </c>
      <c r="AD26" s="199"/>
      <c r="AE26" s="399">
        <v>1.7534722222222222E-2</v>
      </c>
    </row>
    <row r="27" spans="1:31" s="80" customFormat="1" ht="15" customHeight="1">
      <c r="A27" s="196"/>
      <c r="B27" s="197">
        <v>14</v>
      </c>
      <c r="C27" s="428">
        <v>13.9</v>
      </c>
      <c r="D27" s="429" t="s">
        <v>523</v>
      </c>
      <c r="E27" s="443" t="s">
        <v>739</v>
      </c>
      <c r="F27" s="444"/>
      <c r="G27" s="445"/>
      <c r="H27" s="428">
        <v>18.8</v>
      </c>
      <c r="I27" s="433">
        <v>4.3499999999999996</v>
      </c>
      <c r="J27" s="433">
        <v>1.38</v>
      </c>
      <c r="K27" s="433">
        <v>8.1999999999999993</v>
      </c>
      <c r="L27" s="434">
        <v>22.9</v>
      </c>
      <c r="M27" s="446">
        <v>25</v>
      </c>
      <c r="N27" s="447"/>
      <c r="O27" s="198"/>
      <c r="P27" s="199"/>
      <c r="Q27" s="200">
        <v>14</v>
      </c>
      <c r="R27" s="50">
        <v>13.9</v>
      </c>
      <c r="S27" s="201">
        <v>28.8</v>
      </c>
      <c r="T27" s="51" t="s">
        <v>523</v>
      </c>
      <c r="U27" s="79">
        <v>0.12708333333333</v>
      </c>
      <c r="V27" s="202">
        <v>0.25</v>
      </c>
      <c r="W27" s="50">
        <v>18.8</v>
      </c>
      <c r="X27" s="53">
        <v>4.3499999999999996</v>
      </c>
      <c r="Y27" s="53">
        <v>1.38</v>
      </c>
      <c r="Z27" s="203">
        <v>9</v>
      </c>
      <c r="AA27" s="53">
        <v>8.1999999999999993</v>
      </c>
      <c r="AB27" s="64">
        <v>22.9</v>
      </c>
      <c r="AC27" s="64">
        <v>25</v>
      </c>
      <c r="AD27" s="199"/>
      <c r="AE27" s="399">
        <v>1.7881944444444443E-2</v>
      </c>
    </row>
    <row r="28" spans="1:31" s="80" customFormat="1" ht="15" customHeight="1">
      <c r="A28" s="196"/>
      <c r="B28" s="197">
        <v>13</v>
      </c>
      <c r="C28" s="428">
        <v>14.1</v>
      </c>
      <c r="D28" s="429" t="s">
        <v>524</v>
      </c>
      <c r="E28" s="443" t="s">
        <v>775</v>
      </c>
      <c r="F28" s="444"/>
      <c r="G28" s="445"/>
      <c r="H28" s="428">
        <v>19.100000000000001</v>
      </c>
      <c r="I28" s="433">
        <v>4.25</v>
      </c>
      <c r="J28" s="433">
        <v>1.36</v>
      </c>
      <c r="K28" s="433">
        <v>8.0500000000000007</v>
      </c>
      <c r="L28" s="434">
        <v>22.2</v>
      </c>
      <c r="M28" s="446">
        <v>24.2</v>
      </c>
      <c r="N28" s="447"/>
      <c r="O28" s="198"/>
      <c r="P28" s="199"/>
      <c r="Q28" s="200">
        <v>13</v>
      </c>
      <c r="R28" s="50">
        <v>14.1</v>
      </c>
      <c r="S28" s="201">
        <v>29.2</v>
      </c>
      <c r="T28" s="51" t="s">
        <v>524</v>
      </c>
      <c r="U28" s="79">
        <v>0.13055555555553</v>
      </c>
      <c r="V28" s="202">
        <v>0.25555555555555559</v>
      </c>
      <c r="W28" s="50">
        <v>19.100000000000001</v>
      </c>
      <c r="X28" s="53">
        <v>4.25</v>
      </c>
      <c r="Y28" s="53">
        <v>1.36</v>
      </c>
      <c r="Z28" s="203">
        <v>8.8000000000000007</v>
      </c>
      <c r="AA28" s="53">
        <v>8.0500000000000007</v>
      </c>
      <c r="AB28" s="64">
        <v>22.2</v>
      </c>
      <c r="AC28" s="64">
        <v>24.2</v>
      </c>
      <c r="AD28" s="199"/>
      <c r="AE28" s="399">
        <v>1.8229166666666668E-2</v>
      </c>
    </row>
    <row r="29" spans="1:31" s="80" customFormat="1" ht="15" customHeight="1">
      <c r="A29" s="196"/>
      <c r="B29" s="197">
        <v>12</v>
      </c>
      <c r="C29" s="428">
        <v>14.3</v>
      </c>
      <c r="D29" s="429" t="s">
        <v>525</v>
      </c>
      <c r="E29" s="443" t="s">
        <v>776</v>
      </c>
      <c r="F29" s="444"/>
      <c r="G29" s="445"/>
      <c r="H29" s="428">
        <v>19.399999999999999</v>
      </c>
      <c r="I29" s="433">
        <v>4.1399999999999997</v>
      </c>
      <c r="J29" s="433">
        <v>1.34</v>
      </c>
      <c r="K29" s="433">
        <v>7.85</v>
      </c>
      <c r="L29" s="434">
        <v>21.4</v>
      </c>
      <c r="M29" s="446">
        <v>23.4</v>
      </c>
      <c r="N29" s="447"/>
      <c r="O29" s="198"/>
      <c r="P29" s="199"/>
      <c r="Q29" s="200">
        <v>12</v>
      </c>
      <c r="R29" s="50">
        <v>14.3</v>
      </c>
      <c r="S29" s="201">
        <v>29.7</v>
      </c>
      <c r="T29" s="51" t="s">
        <v>525</v>
      </c>
      <c r="U29" s="79">
        <v>0.13402777777773001</v>
      </c>
      <c r="V29" s="202">
        <v>0.26111111111111113</v>
      </c>
      <c r="W29" s="50">
        <v>19.399999999999999</v>
      </c>
      <c r="X29" s="53">
        <v>4.1399999999999997</v>
      </c>
      <c r="Y29" s="53">
        <v>1.34</v>
      </c>
      <c r="Z29" s="203">
        <v>8.6</v>
      </c>
      <c r="AA29" s="53">
        <v>7.85</v>
      </c>
      <c r="AB29" s="64">
        <v>21.4</v>
      </c>
      <c r="AC29" s="64">
        <v>23.4</v>
      </c>
      <c r="AD29" s="199"/>
      <c r="AE29" s="399">
        <v>1.8576388888888889E-2</v>
      </c>
    </row>
    <row r="30" spans="1:31" s="80" customFormat="1" ht="15" customHeight="1">
      <c r="A30" s="196"/>
      <c r="B30" s="204">
        <v>11</v>
      </c>
      <c r="C30" s="435">
        <v>14.5</v>
      </c>
      <c r="D30" s="436" t="s">
        <v>526</v>
      </c>
      <c r="E30" s="448" t="s">
        <v>777</v>
      </c>
      <c r="F30" s="449"/>
      <c r="G30" s="450"/>
      <c r="H30" s="435">
        <v>19.8</v>
      </c>
      <c r="I30" s="440">
        <v>4.03</v>
      </c>
      <c r="J30" s="440">
        <v>1.32</v>
      </c>
      <c r="K30" s="440">
        <v>7.65</v>
      </c>
      <c r="L30" s="441">
        <v>20.6</v>
      </c>
      <c r="M30" s="451">
        <v>22.5</v>
      </c>
      <c r="N30" s="452"/>
      <c r="O30" s="198"/>
      <c r="P30" s="199"/>
      <c r="Q30" s="200">
        <v>11</v>
      </c>
      <c r="R30" s="50">
        <v>14.5</v>
      </c>
      <c r="S30" s="201">
        <v>30.2</v>
      </c>
      <c r="T30" s="51" t="s">
        <v>526</v>
      </c>
      <c r="U30" s="79">
        <v>0.13819444444437001</v>
      </c>
      <c r="V30" s="202">
        <v>0.26666666666666666</v>
      </c>
      <c r="W30" s="50">
        <v>19.8</v>
      </c>
      <c r="X30" s="53">
        <v>4.03</v>
      </c>
      <c r="Y30" s="53">
        <v>1.32</v>
      </c>
      <c r="Z30" s="203">
        <v>8.3000000000000007</v>
      </c>
      <c r="AA30" s="53">
        <v>7.65</v>
      </c>
      <c r="AB30" s="64">
        <v>20.6</v>
      </c>
      <c r="AC30" s="64">
        <v>22.5</v>
      </c>
      <c r="AD30" s="199"/>
      <c r="AE30" s="399">
        <v>1.9097222222222224E-2</v>
      </c>
    </row>
    <row r="31" spans="1:31" s="80" customFormat="1" ht="15" customHeight="1">
      <c r="A31" s="196"/>
      <c r="B31" s="197">
        <v>10</v>
      </c>
      <c r="C31" s="428">
        <v>14.7</v>
      </c>
      <c r="D31" s="429" t="s">
        <v>518</v>
      </c>
      <c r="E31" s="443" t="s">
        <v>702</v>
      </c>
      <c r="F31" s="444"/>
      <c r="G31" s="445"/>
      <c r="H31" s="428">
        <v>20.2</v>
      </c>
      <c r="I31" s="433">
        <v>3.92</v>
      </c>
      <c r="J31" s="433">
        <v>1.3</v>
      </c>
      <c r="K31" s="433">
        <v>7.45</v>
      </c>
      <c r="L31" s="434">
        <v>19.8</v>
      </c>
      <c r="M31" s="446">
        <v>21.6</v>
      </c>
      <c r="N31" s="447"/>
      <c r="O31" s="198"/>
      <c r="P31" s="199"/>
      <c r="Q31" s="200">
        <v>10</v>
      </c>
      <c r="R31" s="50">
        <v>14.7</v>
      </c>
      <c r="S31" s="201">
        <v>30.7</v>
      </c>
      <c r="T31" s="51" t="s">
        <v>518</v>
      </c>
      <c r="U31" s="79">
        <v>0.14236111111100999</v>
      </c>
      <c r="V31" s="202">
        <v>0.2722222222222222</v>
      </c>
      <c r="W31" s="50">
        <v>20.2</v>
      </c>
      <c r="X31" s="53">
        <v>3.92</v>
      </c>
      <c r="Y31" s="53">
        <v>1.3</v>
      </c>
      <c r="Z31" s="203">
        <v>8</v>
      </c>
      <c r="AA31" s="53">
        <v>7.45</v>
      </c>
      <c r="AB31" s="64">
        <v>19.8</v>
      </c>
      <c r="AC31" s="64">
        <v>21.6</v>
      </c>
      <c r="AD31" s="199"/>
      <c r="AE31" s="399">
        <v>1.9618055555555555E-2</v>
      </c>
    </row>
    <row r="32" spans="1:31" s="80" customFormat="1" ht="15" customHeight="1">
      <c r="A32" s="196"/>
      <c r="B32" s="197">
        <v>9</v>
      </c>
      <c r="C32" s="428">
        <v>14.9</v>
      </c>
      <c r="D32" s="429" t="s">
        <v>519</v>
      </c>
      <c r="E32" s="443" t="s">
        <v>778</v>
      </c>
      <c r="F32" s="444"/>
      <c r="G32" s="445"/>
      <c r="H32" s="428">
        <v>20.6</v>
      </c>
      <c r="I32" s="433">
        <v>3.8</v>
      </c>
      <c r="J32" s="433">
        <v>1.28</v>
      </c>
      <c r="K32" s="433">
        <v>7.2</v>
      </c>
      <c r="L32" s="434">
        <v>19</v>
      </c>
      <c r="M32" s="446">
        <v>20.7</v>
      </c>
      <c r="N32" s="447"/>
      <c r="O32" s="198"/>
      <c r="P32" s="199"/>
      <c r="Q32" s="200">
        <v>9</v>
      </c>
      <c r="R32" s="50">
        <v>14.9</v>
      </c>
      <c r="S32" s="201">
        <v>31.2</v>
      </c>
      <c r="T32" s="51" t="s">
        <v>519</v>
      </c>
      <c r="U32" s="79">
        <v>0.14722222222209</v>
      </c>
      <c r="V32" s="202">
        <v>0.27916666666666667</v>
      </c>
      <c r="W32" s="50">
        <v>20.6</v>
      </c>
      <c r="X32" s="53">
        <v>3.8</v>
      </c>
      <c r="Y32" s="53">
        <v>1.28</v>
      </c>
      <c r="Z32" s="203">
        <v>7.7</v>
      </c>
      <c r="AA32" s="53">
        <v>7.2</v>
      </c>
      <c r="AB32" s="64">
        <v>19</v>
      </c>
      <c r="AC32" s="64">
        <v>20.7</v>
      </c>
      <c r="AD32" s="199"/>
      <c r="AE32" s="399">
        <v>2.013888888888889E-2</v>
      </c>
    </row>
    <row r="33" spans="1:31" s="80" customFormat="1" ht="15" customHeight="1">
      <c r="A33" s="196"/>
      <c r="B33" s="197">
        <v>8</v>
      </c>
      <c r="C33" s="428">
        <v>15.2</v>
      </c>
      <c r="D33" s="429" t="s">
        <v>520</v>
      </c>
      <c r="E33" s="443" t="s">
        <v>957</v>
      </c>
      <c r="F33" s="444"/>
      <c r="G33" s="445"/>
      <c r="H33" s="428">
        <v>21.1</v>
      </c>
      <c r="I33" s="433">
        <v>3.68</v>
      </c>
      <c r="J33" s="433">
        <v>1.26</v>
      </c>
      <c r="K33" s="433">
        <v>6.95</v>
      </c>
      <c r="L33" s="434">
        <v>18</v>
      </c>
      <c r="M33" s="446">
        <v>19.8</v>
      </c>
      <c r="N33" s="447"/>
      <c r="O33" s="198"/>
      <c r="P33" s="199"/>
      <c r="Q33" s="200">
        <v>8</v>
      </c>
      <c r="R33" s="50">
        <v>15.2</v>
      </c>
      <c r="S33" s="201">
        <v>31.8</v>
      </c>
      <c r="T33" s="51" t="s">
        <v>520</v>
      </c>
      <c r="U33" s="79">
        <v>0.15277777777761001</v>
      </c>
      <c r="V33" s="202">
        <v>0.28611111111111115</v>
      </c>
      <c r="W33" s="50">
        <v>21.1</v>
      </c>
      <c r="X33" s="53">
        <v>3.68</v>
      </c>
      <c r="Y33" s="53">
        <v>1.26</v>
      </c>
      <c r="Z33" s="203">
        <v>7.4</v>
      </c>
      <c r="AA33" s="53">
        <v>6.95</v>
      </c>
      <c r="AB33" s="64">
        <v>18</v>
      </c>
      <c r="AC33" s="64">
        <v>19.8</v>
      </c>
      <c r="AD33" s="199"/>
      <c r="AE33" s="399">
        <v>2.0833333333333332E-2</v>
      </c>
    </row>
    <row r="34" spans="1:31" s="80" customFormat="1" ht="15" customHeight="1">
      <c r="A34" s="196"/>
      <c r="B34" s="197">
        <v>7</v>
      </c>
      <c r="C34" s="428">
        <v>15.5</v>
      </c>
      <c r="D34" s="429" t="s">
        <v>521</v>
      </c>
      <c r="E34" s="443" t="s">
        <v>958</v>
      </c>
      <c r="F34" s="444"/>
      <c r="G34" s="445"/>
      <c r="H34" s="428">
        <v>21.6</v>
      </c>
      <c r="I34" s="433">
        <v>3.56</v>
      </c>
      <c r="J34" s="433">
        <v>1.24</v>
      </c>
      <c r="K34" s="433">
        <v>6.7</v>
      </c>
      <c r="L34" s="434">
        <v>17</v>
      </c>
      <c r="M34" s="446">
        <v>18.8</v>
      </c>
      <c r="N34" s="447"/>
      <c r="O34" s="198"/>
      <c r="P34" s="199"/>
      <c r="Q34" s="200">
        <v>7</v>
      </c>
      <c r="R34" s="50">
        <v>15.5</v>
      </c>
      <c r="S34" s="201">
        <v>32.4</v>
      </c>
      <c r="T34" s="51" t="s">
        <v>521</v>
      </c>
      <c r="U34" s="79">
        <v>0.15833333333312999</v>
      </c>
      <c r="V34" s="202">
        <v>0.29305555555555557</v>
      </c>
      <c r="W34" s="50">
        <v>21.6</v>
      </c>
      <c r="X34" s="53">
        <v>3.56</v>
      </c>
      <c r="Y34" s="53">
        <v>1.24</v>
      </c>
      <c r="Z34" s="203">
        <v>7.15</v>
      </c>
      <c r="AA34" s="53">
        <v>6.7</v>
      </c>
      <c r="AB34" s="64">
        <v>17</v>
      </c>
      <c r="AC34" s="64">
        <v>18.8</v>
      </c>
      <c r="AD34" s="199"/>
      <c r="AE34" s="399">
        <v>2.1527777777777778E-2</v>
      </c>
    </row>
    <row r="35" spans="1:31" s="80" customFormat="1" ht="15" customHeight="1">
      <c r="A35" s="196"/>
      <c r="B35" s="197">
        <v>6</v>
      </c>
      <c r="C35" s="428">
        <v>15.8</v>
      </c>
      <c r="D35" s="429" t="s">
        <v>527</v>
      </c>
      <c r="E35" s="443" t="s">
        <v>959</v>
      </c>
      <c r="F35" s="444"/>
      <c r="G35" s="445"/>
      <c r="H35" s="428">
        <v>22.1</v>
      </c>
      <c r="I35" s="433">
        <v>3.44</v>
      </c>
      <c r="J35" s="433">
        <v>1.21</v>
      </c>
      <c r="K35" s="433">
        <v>6.45</v>
      </c>
      <c r="L35" s="434">
        <v>16</v>
      </c>
      <c r="M35" s="446">
        <v>17.8</v>
      </c>
      <c r="N35" s="447"/>
      <c r="O35" s="198"/>
      <c r="P35" s="199"/>
      <c r="Q35" s="200">
        <v>6</v>
      </c>
      <c r="R35" s="50">
        <v>15.8</v>
      </c>
      <c r="S35" s="201">
        <v>33</v>
      </c>
      <c r="T35" s="51" t="s">
        <v>527</v>
      </c>
      <c r="U35" s="79">
        <v>0.16388888888865</v>
      </c>
      <c r="V35" s="202">
        <v>0.3</v>
      </c>
      <c r="W35" s="50">
        <v>22.1</v>
      </c>
      <c r="X35" s="53">
        <v>3.44</v>
      </c>
      <c r="Y35" s="53">
        <v>1.21</v>
      </c>
      <c r="Z35" s="203">
        <v>6.8</v>
      </c>
      <c r="AA35" s="53">
        <v>6.45</v>
      </c>
      <c r="AB35" s="64">
        <v>16</v>
      </c>
      <c r="AC35" s="64">
        <v>17.8</v>
      </c>
      <c r="AD35" s="199"/>
      <c r="AE35" s="399">
        <v>2.2222222222222223E-2</v>
      </c>
    </row>
    <row r="36" spans="1:31" s="80" customFormat="1" ht="15" customHeight="1">
      <c r="A36" s="196"/>
      <c r="B36" s="204">
        <v>5</v>
      </c>
      <c r="C36" s="435">
        <v>16.100000000000001</v>
      </c>
      <c r="D36" s="436" t="s">
        <v>528</v>
      </c>
      <c r="E36" s="448" t="s">
        <v>781</v>
      </c>
      <c r="F36" s="449"/>
      <c r="G36" s="450"/>
      <c r="H36" s="435">
        <v>22.6</v>
      </c>
      <c r="I36" s="440">
        <v>3.32</v>
      </c>
      <c r="J36" s="440">
        <v>1.18</v>
      </c>
      <c r="K36" s="440">
        <v>6.2</v>
      </c>
      <c r="L36" s="441">
        <v>15</v>
      </c>
      <c r="M36" s="451">
        <v>16.8</v>
      </c>
      <c r="N36" s="452"/>
      <c r="O36" s="198"/>
      <c r="P36" s="199"/>
      <c r="Q36" s="200">
        <v>5</v>
      </c>
      <c r="R36" s="50">
        <v>16.100000000000001</v>
      </c>
      <c r="S36" s="201">
        <v>33.6</v>
      </c>
      <c r="T36" s="51" t="s">
        <v>528</v>
      </c>
      <c r="U36" s="79">
        <v>0.16944444444444001</v>
      </c>
      <c r="V36" s="202">
        <v>0.30694444444444441</v>
      </c>
      <c r="W36" s="50">
        <v>22.6</v>
      </c>
      <c r="X36" s="53">
        <v>3.32</v>
      </c>
      <c r="Y36" s="53">
        <v>1.18</v>
      </c>
      <c r="Z36" s="203">
        <v>6.45</v>
      </c>
      <c r="AA36" s="53">
        <v>6.2</v>
      </c>
      <c r="AB36" s="64">
        <v>15</v>
      </c>
      <c r="AC36" s="64">
        <v>16.8</v>
      </c>
      <c r="AD36" s="199"/>
      <c r="AE36" s="399">
        <v>2.2916666666666665E-2</v>
      </c>
    </row>
    <row r="37" spans="1:31" s="80" customFormat="1" ht="15" customHeight="1">
      <c r="A37" s="196"/>
      <c r="B37" s="197">
        <v>4</v>
      </c>
      <c r="C37" s="428">
        <v>16.399999999999999</v>
      </c>
      <c r="D37" s="429" t="s">
        <v>529</v>
      </c>
      <c r="E37" s="443" t="s">
        <v>960</v>
      </c>
      <c r="F37" s="444"/>
      <c r="G37" s="445"/>
      <c r="H37" s="428">
        <v>23.1</v>
      </c>
      <c r="I37" s="433">
        <v>3.2</v>
      </c>
      <c r="J37" s="433">
        <v>1.1499999999999999</v>
      </c>
      <c r="K37" s="433">
        <v>5.95</v>
      </c>
      <c r="L37" s="433">
        <v>14.03</v>
      </c>
      <c r="M37" s="446">
        <v>15.8</v>
      </c>
      <c r="N37" s="447"/>
      <c r="O37" s="198"/>
      <c r="P37" s="199"/>
      <c r="Q37" s="200">
        <v>4</v>
      </c>
      <c r="R37" s="50">
        <v>16.399999999999999</v>
      </c>
      <c r="S37" s="201">
        <v>34.200000000000003</v>
      </c>
      <c r="T37" s="51" t="s">
        <v>529</v>
      </c>
      <c r="U37" s="79">
        <v>0.17499999999995999</v>
      </c>
      <c r="V37" s="202">
        <v>0.31388888888888888</v>
      </c>
      <c r="W37" s="50">
        <v>23.1</v>
      </c>
      <c r="X37" s="53">
        <v>3.2</v>
      </c>
      <c r="Y37" s="53">
        <v>1.1499999999999999</v>
      </c>
      <c r="Z37" s="203">
        <v>6.1</v>
      </c>
      <c r="AA37" s="53">
        <v>5.95</v>
      </c>
      <c r="AB37" s="53">
        <v>14.03</v>
      </c>
      <c r="AC37" s="64">
        <v>15.8</v>
      </c>
      <c r="AD37" s="199"/>
      <c r="AE37" s="399">
        <v>2.361111111111111E-2</v>
      </c>
    </row>
    <row r="38" spans="1:31" s="80" customFormat="1" ht="15" customHeight="1">
      <c r="A38" s="196"/>
      <c r="B38" s="197">
        <v>3</v>
      </c>
      <c r="C38" s="428">
        <v>16.7</v>
      </c>
      <c r="D38" s="429" t="s">
        <v>530</v>
      </c>
      <c r="E38" s="443" t="s">
        <v>961</v>
      </c>
      <c r="F38" s="444"/>
      <c r="G38" s="445"/>
      <c r="H38" s="428">
        <v>23.8</v>
      </c>
      <c r="I38" s="433">
        <v>3.07</v>
      </c>
      <c r="J38" s="433">
        <v>1.1100000000000001</v>
      </c>
      <c r="K38" s="433">
        <v>5.7</v>
      </c>
      <c r="L38" s="434">
        <v>13</v>
      </c>
      <c r="M38" s="446">
        <v>14.6</v>
      </c>
      <c r="N38" s="447"/>
      <c r="O38" s="198"/>
      <c r="P38" s="199"/>
      <c r="Q38" s="200">
        <v>3</v>
      </c>
      <c r="R38" s="50">
        <v>16.7</v>
      </c>
      <c r="S38" s="201">
        <v>35</v>
      </c>
      <c r="T38" s="51" t="s">
        <v>530</v>
      </c>
      <c r="U38" s="79">
        <v>0.18055555555548</v>
      </c>
      <c r="V38" s="202">
        <v>0.32222222222222224</v>
      </c>
      <c r="W38" s="50">
        <v>23.8</v>
      </c>
      <c r="X38" s="53">
        <v>3.07</v>
      </c>
      <c r="Y38" s="53">
        <v>1.1100000000000001</v>
      </c>
      <c r="Z38" s="203">
        <v>5.8</v>
      </c>
      <c r="AA38" s="53">
        <v>5.7</v>
      </c>
      <c r="AB38" s="64">
        <v>13</v>
      </c>
      <c r="AC38" s="64">
        <v>14.6</v>
      </c>
      <c r="AD38" s="199"/>
      <c r="AE38" s="399">
        <v>2.4479166666666666E-2</v>
      </c>
    </row>
    <row r="39" spans="1:31" s="80" customFormat="1" ht="15" customHeight="1">
      <c r="A39" s="196"/>
      <c r="B39" s="197">
        <v>2</v>
      </c>
      <c r="C39" s="428">
        <v>17</v>
      </c>
      <c r="D39" s="429" t="s">
        <v>531</v>
      </c>
      <c r="E39" s="443" t="s">
        <v>962</v>
      </c>
      <c r="F39" s="444"/>
      <c r="G39" s="445"/>
      <c r="H39" s="428">
        <v>24.5</v>
      </c>
      <c r="I39" s="433">
        <v>2.94</v>
      </c>
      <c r="J39" s="433">
        <v>1.07</v>
      </c>
      <c r="K39" s="433">
        <v>5.35</v>
      </c>
      <c r="L39" s="434">
        <v>12</v>
      </c>
      <c r="M39" s="446">
        <v>13.4</v>
      </c>
      <c r="N39" s="447"/>
      <c r="O39" s="198"/>
      <c r="P39" s="199"/>
      <c r="Q39" s="200">
        <v>2</v>
      </c>
      <c r="R39" s="50">
        <v>17</v>
      </c>
      <c r="S39" s="201">
        <v>35.799999999999997</v>
      </c>
      <c r="T39" s="51" t="s">
        <v>531</v>
      </c>
      <c r="U39" s="79">
        <v>0.18611111111100001</v>
      </c>
      <c r="V39" s="202">
        <v>0.33055555555555555</v>
      </c>
      <c r="W39" s="50">
        <v>24.5</v>
      </c>
      <c r="X39" s="53">
        <v>2.94</v>
      </c>
      <c r="Y39" s="53">
        <v>1.07</v>
      </c>
      <c r="Z39" s="203">
        <v>5.4</v>
      </c>
      <c r="AA39" s="53">
        <v>5.35</v>
      </c>
      <c r="AB39" s="64">
        <v>12</v>
      </c>
      <c r="AC39" s="64">
        <v>13.4</v>
      </c>
      <c r="AD39" s="199"/>
      <c r="AE39" s="399">
        <v>2.5347222222222222E-2</v>
      </c>
    </row>
    <row r="40" spans="1:31" s="80" customFormat="1" ht="15" customHeight="1">
      <c r="A40" s="196"/>
      <c r="B40" s="197">
        <v>1</v>
      </c>
      <c r="C40" s="428">
        <v>17.3</v>
      </c>
      <c r="D40" s="429" t="s">
        <v>532</v>
      </c>
      <c r="E40" s="443" t="s">
        <v>963</v>
      </c>
      <c r="F40" s="444"/>
      <c r="G40" s="445"/>
      <c r="H40" s="428">
        <v>25.2</v>
      </c>
      <c r="I40" s="433">
        <v>2.81</v>
      </c>
      <c r="J40" s="433">
        <v>1.03</v>
      </c>
      <c r="K40" s="433">
        <v>5</v>
      </c>
      <c r="L40" s="434">
        <v>11</v>
      </c>
      <c r="M40" s="434">
        <v>12.2</v>
      </c>
      <c r="N40" s="447"/>
      <c r="O40" s="198"/>
      <c r="P40" s="199"/>
      <c r="Q40" s="200">
        <v>1</v>
      </c>
      <c r="R40" s="50">
        <v>17.3</v>
      </c>
      <c r="S40" s="201">
        <v>36.6</v>
      </c>
      <c r="T40" s="51" t="s">
        <v>532</v>
      </c>
      <c r="U40" s="79">
        <v>0.19166666666651999</v>
      </c>
      <c r="V40" s="202">
        <v>0.33888888888888885</v>
      </c>
      <c r="W40" s="50">
        <v>25.2</v>
      </c>
      <c r="X40" s="53">
        <v>2.81</v>
      </c>
      <c r="Y40" s="53">
        <v>1.03</v>
      </c>
      <c r="Z40" s="203">
        <v>5</v>
      </c>
      <c r="AA40" s="53">
        <v>5</v>
      </c>
      <c r="AB40" s="64">
        <v>11</v>
      </c>
      <c r="AC40" s="64">
        <v>12.2</v>
      </c>
      <c r="AD40" s="199"/>
      <c r="AE40" s="399">
        <v>2.6215277777777778E-2</v>
      </c>
    </row>
    <row r="41" spans="1:31" ht="15" customHeight="1">
      <c r="A41" s="184"/>
      <c r="B41" s="418"/>
      <c r="C41" s="418"/>
      <c r="D41" s="418"/>
      <c r="E41" s="418"/>
      <c r="F41" s="418"/>
      <c r="G41" s="418"/>
      <c r="H41" s="418"/>
      <c r="I41" s="418"/>
      <c r="J41" s="418"/>
      <c r="K41" s="418"/>
      <c r="L41" s="418"/>
      <c r="M41" s="418"/>
      <c r="N41" s="418"/>
      <c r="O41" s="186"/>
      <c r="Q41" s="42" t="s">
        <v>128</v>
      </c>
    </row>
    <row r="42" spans="1:31" ht="15" customHeight="1">
      <c r="A42" s="184"/>
      <c r="B42" s="128"/>
      <c r="C42" s="128"/>
      <c r="D42" s="128"/>
      <c r="E42" s="128"/>
      <c r="F42" s="128"/>
      <c r="G42" s="128"/>
      <c r="H42" s="128"/>
      <c r="I42" s="128"/>
      <c r="J42" s="128"/>
      <c r="K42" s="128"/>
      <c r="L42" s="128"/>
      <c r="M42" s="128"/>
      <c r="N42" s="128"/>
      <c r="O42" s="186"/>
    </row>
    <row r="43" spans="1:31">
      <c r="Q43" s="97"/>
    </row>
  </sheetData>
  <pageMargins left="0.19685039370078741" right="0.19685039370078741" top="0.19685039370078741" bottom="0.19685039370078741" header="0.31496062992125984" footer="0.31496062992125984"/>
  <pageSetup paperSize="9" scale="65"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87DDA-1736-4E8C-B714-5BDC4531ABF6}">
  <dimension ref="A1:AI48"/>
  <sheetViews>
    <sheetView workbookViewId="0">
      <selection activeCell="A2" sqref="A2:XFD3"/>
    </sheetView>
  </sheetViews>
  <sheetFormatPr baseColWidth="10" defaultRowHeight="15.75"/>
  <cols>
    <col min="1" max="1" width="12.625" style="130" customWidth="1"/>
    <col min="2" max="2" width="8.625" customWidth="1"/>
    <col min="3" max="3" width="8.625" style="1" customWidth="1"/>
    <col min="4" max="4" width="8.625" style="217" customWidth="1"/>
    <col min="5" max="5" width="8.625" customWidth="1"/>
    <col min="6" max="14" width="8.625" style="1" customWidth="1"/>
    <col min="15" max="16" width="11" style="1"/>
    <col min="22" max="22" width="14.125" customWidth="1"/>
  </cols>
  <sheetData>
    <row r="1" spans="1:34" s="95" customFormat="1" ht="20.25">
      <c r="A1" s="95" t="s">
        <v>1176</v>
      </c>
      <c r="E1" s="555"/>
      <c r="F1" s="555"/>
      <c r="G1" s="555"/>
      <c r="H1" s="555"/>
      <c r="I1" s="555"/>
      <c r="J1" s="555"/>
      <c r="K1" s="555"/>
      <c r="L1" s="555"/>
      <c r="M1" s="555"/>
      <c r="N1" s="555"/>
      <c r="P1" s="95" t="s">
        <v>1176</v>
      </c>
      <c r="V1" s="555"/>
      <c r="W1" s="555"/>
      <c r="X1" s="555"/>
      <c r="Y1" s="555"/>
      <c r="Z1" s="555"/>
      <c r="AA1" s="555"/>
      <c r="AB1" s="555"/>
    </row>
    <row r="2" spans="1:34" s="553" customFormat="1" ht="18.75">
      <c r="A2" s="553" t="s">
        <v>1154</v>
      </c>
      <c r="E2" s="556"/>
      <c r="F2" s="556"/>
      <c r="G2" s="556"/>
      <c r="H2" s="556"/>
      <c r="I2" s="556"/>
      <c r="J2" s="556"/>
      <c r="K2" s="556"/>
      <c r="L2" s="556"/>
      <c r="M2" s="556"/>
      <c r="N2" s="556"/>
      <c r="P2" s="553" t="s">
        <v>1177</v>
      </c>
      <c r="V2" s="556"/>
      <c r="W2" s="556"/>
      <c r="X2" s="556"/>
      <c r="Y2" s="556"/>
      <c r="Z2" s="556"/>
      <c r="AA2" s="556"/>
      <c r="AB2" s="556"/>
    </row>
    <row r="3" spans="1:34" s="553" customFormat="1" ht="18.75">
      <c r="A3" s="553" t="s">
        <v>1149</v>
      </c>
      <c r="E3" s="556"/>
      <c r="F3" s="556"/>
      <c r="G3" s="556"/>
      <c r="H3" s="556"/>
      <c r="I3" s="556"/>
      <c r="J3" s="556"/>
      <c r="K3" s="556"/>
      <c r="L3" s="556"/>
      <c r="M3" s="556"/>
      <c r="N3" s="556"/>
      <c r="V3" s="556"/>
      <c r="W3" s="556"/>
      <c r="X3" s="556"/>
      <c r="Y3" s="556"/>
      <c r="Z3" s="556"/>
      <c r="AA3" s="556"/>
      <c r="AB3" s="556"/>
    </row>
    <row r="4" spans="1:34" s="96" customFormat="1">
      <c r="E4" s="379"/>
      <c r="F4" s="379"/>
      <c r="G4" s="379"/>
      <c r="H4" s="379"/>
      <c r="I4" s="379"/>
      <c r="J4" s="379"/>
      <c r="K4" s="379"/>
      <c r="L4" s="379"/>
      <c r="M4" s="379"/>
      <c r="N4" s="379"/>
    </row>
    <row r="5" spans="1:34" s="375" customFormat="1" ht="20.25">
      <c r="A5" s="378" t="s">
        <v>1178</v>
      </c>
      <c r="B5" s="378"/>
      <c r="C5" s="378"/>
      <c r="D5" s="378"/>
      <c r="E5" s="378"/>
      <c r="F5" s="378"/>
      <c r="G5" s="377"/>
      <c r="H5" s="377"/>
      <c r="I5" s="377"/>
      <c r="J5" s="376"/>
      <c r="K5" s="376"/>
      <c r="L5" s="376"/>
      <c r="M5" s="376"/>
      <c r="N5" s="376"/>
    </row>
    <row r="7" spans="1:34" ht="15" customHeight="1">
      <c r="A7" s="209" t="s">
        <v>33</v>
      </c>
      <c r="B7" s="146" t="s">
        <v>42</v>
      </c>
      <c r="C7" s="392" t="s">
        <v>0</v>
      </c>
      <c r="D7" s="392" t="s">
        <v>2</v>
      </c>
      <c r="E7" s="392" t="s">
        <v>36</v>
      </c>
      <c r="F7" s="392" t="s">
        <v>3</v>
      </c>
      <c r="G7" s="392" t="s">
        <v>4</v>
      </c>
      <c r="H7" s="392" t="s">
        <v>594</v>
      </c>
      <c r="I7" s="392" t="s">
        <v>5</v>
      </c>
      <c r="J7" s="392" t="s">
        <v>6</v>
      </c>
      <c r="K7" s="392" t="s">
        <v>359</v>
      </c>
      <c r="L7" s="392" t="s">
        <v>120</v>
      </c>
      <c r="M7" s="392" t="s">
        <v>121</v>
      </c>
      <c r="N7" s="453" t="s">
        <v>596</v>
      </c>
      <c r="O7" s="35"/>
      <c r="P7" t="s">
        <v>33</v>
      </c>
      <c r="Q7" s="9" t="s">
        <v>112</v>
      </c>
      <c r="R7" s="9" t="s">
        <v>0</v>
      </c>
      <c r="S7" s="9" t="s">
        <v>1</v>
      </c>
      <c r="T7" s="9" t="s">
        <v>2</v>
      </c>
      <c r="U7" s="9" t="s">
        <v>36</v>
      </c>
      <c r="V7" s="9" t="s">
        <v>3</v>
      </c>
      <c r="W7" s="9" t="s">
        <v>4</v>
      </c>
      <c r="X7" s="9" t="s">
        <v>113</v>
      </c>
      <c r="Y7" s="9" t="s">
        <v>119</v>
      </c>
      <c r="Z7" s="9" t="s">
        <v>5</v>
      </c>
      <c r="AA7" s="9" t="s">
        <v>6</v>
      </c>
      <c r="AB7" s="9" t="s">
        <v>7</v>
      </c>
      <c r="AC7" s="9" t="s">
        <v>114</v>
      </c>
      <c r="AD7" s="9" t="s">
        <v>115</v>
      </c>
      <c r="AE7" s="9" t="s">
        <v>8</v>
      </c>
      <c r="AF7" s="9" t="s">
        <v>9</v>
      </c>
      <c r="AG7" s="9" t="s">
        <v>41</v>
      </c>
      <c r="AH7" s="9" t="s">
        <v>54</v>
      </c>
    </row>
    <row r="8" spans="1:34" ht="15" customHeight="1">
      <c r="A8" s="133"/>
      <c r="B8" s="134">
        <v>15</v>
      </c>
      <c r="C8" s="383">
        <v>12.3</v>
      </c>
      <c r="D8" s="384" t="s">
        <v>726</v>
      </c>
      <c r="E8" s="384" t="s">
        <v>979</v>
      </c>
      <c r="F8" s="384" t="s">
        <v>739</v>
      </c>
      <c r="G8" s="384" t="s">
        <v>751</v>
      </c>
      <c r="H8" s="383">
        <v>17.5</v>
      </c>
      <c r="I8" s="387">
        <v>5.6</v>
      </c>
      <c r="J8" s="387">
        <v>1.65</v>
      </c>
      <c r="K8" s="387">
        <v>9.6</v>
      </c>
      <c r="L8" s="387">
        <v>28</v>
      </c>
      <c r="M8" s="387">
        <v>36</v>
      </c>
      <c r="N8" s="386"/>
      <c r="O8" s="28"/>
      <c r="P8"/>
      <c r="Q8" s="2">
        <v>18</v>
      </c>
      <c r="R8" s="5">
        <v>12</v>
      </c>
      <c r="S8" s="5">
        <v>25.1</v>
      </c>
      <c r="T8" s="6">
        <v>6.4467592592592593E-4</v>
      </c>
      <c r="U8" s="6">
        <v>1.5624999999999999E-3</v>
      </c>
      <c r="V8" s="7">
        <v>0.12083333333333333</v>
      </c>
      <c r="W8" s="8">
        <v>0.4465277777777778</v>
      </c>
      <c r="X8" s="5">
        <v>11.5</v>
      </c>
      <c r="Y8" s="5">
        <v>16.600000000000001</v>
      </c>
      <c r="Z8" s="3">
        <v>5.86</v>
      </c>
      <c r="AA8" s="3">
        <v>1.71</v>
      </c>
      <c r="AB8" s="3">
        <v>11.95</v>
      </c>
      <c r="AC8" s="3">
        <v>10.19</v>
      </c>
      <c r="AD8" s="3">
        <v>11.19</v>
      </c>
      <c r="AE8" s="3">
        <v>29.56</v>
      </c>
      <c r="AF8" s="3">
        <v>30.56</v>
      </c>
      <c r="AG8" s="3">
        <v>38.700000000000003</v>
      </c>
      <c r="AH8" s="3">
        <v>41.7</v>
      </c>
    </row>
    <row r="9" spans="1:34" ht="15" customHeight="1">
      <c r="A9" s="133"/>
      <c r="B9" s="134">
        <v>14</v>
      </c>
      <c r="C9" s="383">
        <v>12.4</v>
      </c>
      <c r="D9" s="384" t="s">
        <v>727</v>
      </c>
      <c r="E9" s="384" t="s">
        <v>680</v>
      </c>
      <c r="F9" s="384" t="s">
        <v>740</v>
      </c>
      <c r="G9" s="384" t="s">
        <v>752</v>
      </c>
      <c r="H9" s="383">
        <v>17.8</v>
      </c>
      <c r="I9" s="387">
        <v>5.5</v>
      </c>
      <c r="J9" s="387">
        <v>1.63</v>
      </c>
      <c r="K9" s="387">
        <v>9.3800000000000008</v>
      </c>
      <c r="L9" s="387">
        <v>27.41</v>
      </c>
      <c r="M9" s="387">
        <v>35</v>
      </c>
      <c r="N9" s="386"/>
      <c r="O9" s="28"/>
      <c r="P9"/>
      <c r="Q9" s="2">
        <v>17</v>
      </c>
      <c r="R9" s="5">
        <v>12.1</v>
      </c>
      <c r="S9" s="5">
        <v>25.4</v>
      </c>
      <c r="T9" s="6">
        <v>6.5277777777777773E-4</v>
      </c>
      <c r="U9" s="6">
        <v>1.5856481481481479E-3</v>
      </c>
      <c r="V9" s="7">
        <v>0.12291666666666667</v>
      </c>
      <c r="W9" s="8">
        <v>0.4548611111111111</v>
      </c>
      <c r="X9" s="5">
        <v>11.7</v>
      </c>
      <c r="Y9" s="5">
        <v>16.900000000000002</v>
      </c>
      <c r="Z9" s="3">
        <v>5.78</v>
      </c>
      <c r="AA9" s="3">
        <v>1.69</v>
      </c>
      <c r="AB9" s="3">
        <v>11.8</v>
      </c>
      <c r="AC9" s="3">
        <v>10</v>
      </c>
      <c r="AD9" s="3">
        <v>11</v>
      </c>
      <c r="AE9" s="3">
        <v>29.07</v>
      </c>
      <c r="AF9" s="3">
        <v>30.07</v>
      </c>
      <c r="AG9" s="3">
        <v>37.85</v>
      </c>
      <c r="AH9" s="3">
        <v>40.85</v>
      </c>
    </row>
    <row r="10" spans="1:34" ht="15" customHeight="1">
      <c r="A10" s="133"/>
      <c r="B10" s="134">
        <v>13</v>
      </c>
      <c r="C10" s="383">
        <v>12.5</v>
      </c>
      <c r="D10" s="384" t="s">
        <v>728</v>
      </c>
      <c r="E10" s="384" t="s">
        <v>948</v>
      </c>
      <c r="F10" s="384" t="s">
        <v>699</v>
      </c>
      <c r="G10" s="384" t="s">
        <v>753</v>
      </c>
      <c r="H10" s="383">
        <v>18.100000000000001</v>
      </c>
      <c r="I10" s="387">
        <v>5.4</v>
      </c>
      <c r="J10" s="387">
        <v>1.61</v>
      </c>
      <c r="K10" s="387">
        <v>9.15</v>
      </c>
      <c r="L10" s="387">
        <v>26.77</v>
      </c>
      <c r="M10" s="387">
        <v>33.93</v>
      </c>
      <c r="N10" s="386"/>
      <c r="O10" s="28"/>
      <c r="P10"/>
      <c r="Q10" s="2">
        <v>16</v>
      </c>
      <c r="R10" s="5">
        <v>12.2</v>
      </c>
      <c r="S10" s="5">
        <v>25.7</v>
      </c>
      <c r="T10" s="6">
        <v>6.6203703703703704E-4</v>
      </c>
      <c r="U10" s="6">
        <v>1.6087962962962963E-3</v>
      </c>
      <c r="V10" s="7">
        <v>0.125</v>
      </c>
      <c r="W10" s="8">
        <v>0.46319444444444446</v>
      </c>
      <c r="X10" s="5">
        <v>11.9</v>
      </c>
      <c r="Y10" s="5">
        <v>17.200000000000003</v>
      </c>
      <c r="Z10" s="3">
        <v>5.69</v>
      </c>
      <c r="AA10" s="3">
        <v>1.67</v>
      </c>
      <c r="AB10" s="3">
        <v>11.6</v>
      </c>
      <c r="AC10" s="3">
        <v>9.81</v>
      </c>
      <c r="AD10" s="3">
        <v>10.81</v>
      </c>
      <c r="AE10" s="3">
        <v>28.55</v>
      </c>
      <c r="AF10" s="3">
        <v>29.55</v>
      </c>
      <c r="AG10" s="3">
        <v>36.950000000000003</v>
      </c>
      <c r="AH10" s="3">
        <v>39.950000000000003</v>
      </c>
    </row>
    <row r="11" spans="1:34" ht="15" customHeight="1">
      <c r="A11" s="133"/>
      <c r="B11" s="134">
        <v>12</v>
      </c>
      <c r="C11" s="383">
        <v>12.7</v>
      </c>
      <c r="D11" s="384" t="s">
        <v>729</v>
      </c>
      <c r="E11" s="384" t="s">
        <v>683</v>
      </c>
      <c r="F11" s="384" t="s">
        <v>741</v>
      </c>
      <c r="G11" s="384" t="s">
        <v>754</v>
      </c>
      <c r="H11" s="383">
        <v>18.5</v>
      </c>
      <c r="I11" s="387">
        <v>5.29</v>
      </c>
      <c r="J11" s="387">
        <v>1.58</v>
      </c>
      <c r="K11" s="387">
        <v>8.91</v>
      </c>
      <c r="L11" s="387">
        <v>26.09</v>
      </c>
      <c r="M11" s="387">
        <v>32.799999999999997</v>
      </c>
      <c r="N11" s="386"/>
      <c r="O11" s="28"/>
      <c r="P11"/>
      <c r="Q11" s="2">
        <v>15</v>
      </c>
      <c r="R11" s="5">
        <v>12.3</v>
      </c>
      <c r="S11" s="5">
        <v>26</v>
      </c>
      <c r="T11" s="6">
        <v>6.7129629629629625E-4</v>
      </c>
      <c r="U11" s="6">
        <v>1.6319444444444445E-3</v>
      </c>
      <c r="V11" s="7">
        <v>0.12708333333333333</v>
      </c>
      <c r="W11" s="8">
        <v>0.47222222222222227</v>
      </c>
      <c r="X11" s="5">
        <v>12.1</v>
      </c>
      <c r="Y11" s="5">
        <v>17.5</v>
      </c>
      <c r="Z11" s="3">
        <v>5.6</v>
      </c>
      <c r="AA11" s="3">
        <v>1.65</v>
      </c>
      <c r="AB11" s="3">
        <v>11.4</v>
      </c>
      <c r="AC11" s="3">
        <v>9.6</v>
      </c>
      <c r="AD11" s="3">
        <v>10.6</v>
      </c>
      <c r="AE11" s="3">
        <v>28</v>
      </c>
      <c r="AF11" s="3">
        <v>29</v>
      </c>
      <c r="AG11" s="3">
        <v>36</v>
      </c>
      <c r="AH11" s="3">
        <v>39</v>
      </c>
    </row>
    <row r="12" spans="1:34" ht="15" customHeight="1">
      <c r="A12" s="133"/>
      <c r="B12" s="132">
        <v>11</v>
      </c>
      <c r="C12" s="388">
        <v>12.9</v>
      </c>
      <c r="D12" s="381" t="s">
        <v>512</v>
      </c>
      <c r="E12" s="381" t="s">
        <v>684</v>
      </c>
      <c r="F12" s="381" t="s">
        <v>742</v>
      </c>
      <c r="G12" s="381" t="s">
        <v>648</v>
      </c>
      <c r="H12" s="388">
        <v>18.900000000000002</v>
      </c>
      <c r="I12" s="390">
        <v>5.17</v>
      </c>
      <c r="J12" s="390">
        <v>1.55</v>
      </c>
      <c r="K12" s="390">
        <v>8.66</v>
      </c>
      <c r="L12" s="390">
        <v>25.35</v>
      </c>
      <c r="M12" s="390">
        <v>31.6</v>
      </c>
      <c r="N12" s="300"/>
      <c r="O12" s="28"/>
      <c r="P12"/>
      <c r="Q12" s="2">
        <v>14</v>
      </c>
      <c r="R12" s="5">
        <v>12.4</v>
      </c>
      <c r="S12" s="5">
        <v>26.3</v>
      </c>
      <c r="T12" s="6">
        <v>6.8171296296296296E-4</v>
      </c>
      <c r="U12" s="6">
        <v>1.6666666666666668E-3</v>
      </c>
      <c r="V12" s="7">
        <v>0.12916666666666668</v>
      </c>
      <c r="W12" s="8">
        <v>0.48194444444444445</v>
      </c>
      <c r="X12" s="5">
        <v>12.3</v>
      </c>
      <c r="Y12" s="5">
        <v>17.8</v>
      </c>
      <c r="Z12" s="3">
        <v>5.5</v>
      </c>
      <c r="AA12" s="3">
        <v>1.63</v>
      </c>
      <c r="AB12" s="3">
        <v>11.2</v>
      </c>
      <c r="AC12" s="3">
        <v>9.3800000000000008</v>
      </c>
      <c r="AD12" s="3">
        <v>10.38</v>
      </c>
      <c r="AE12" s="3">
        <v>27.41</v>
      </c>
      <c r="AF12" s="3">
        <v>28.41</v>
      </c>
      <c r="AG12" s="3">
        <v>35</v>
      </c>
      <c r="AH12" s="3">
        <v>38</v>
      </c>
    </row>
    <row r="13" spans="1:34" ht="15" customHeight="1">
      <c r="A13" s="133"/>
      <c r="B13" s="134">
        <v>10</v>
      </c>
      <c r="C13" s="383">
        <v>13.1</v>
      </c>
      <c r="D13" s="384" t="s">
        <v>730</v>
      </c>
      <c r="E13" s="384" t="s">
        <v>685</v>
      </c>
      <c r="F13" s="384" t="s">
        <v>743</v>
      </c>
      <c r="G13" s="384" t="s">
        <v>755</v>
      </c>
      <c r="H13" s="383">
        <v>19.3</v>
      </c>
      <c r="I13" s="387">
        <v>5.04</v>
      </c>
      <c r="J13" s="387">
        <v>1.52</v>
      </c>
      <c r="K13" s="387">
        <v>8.39</v>
      </c>
      <c r="L13" s="387">
        <v>24.56</v>
      </c>
      <c r="M13" s="387">
        <v>30.32</v>
      </c>
      <c r="N13" s="386"/>
      <c r="O13" s="28"/>
      <c r="P13"/>
      <c r="Q13" s="2">
        <v>13</v>
      </c>
      <c r="R13" s="5">
        <v>12.5</v>
      </c>
      <c r="S13" s="5">
        <v>26.7</v>
      </c>
      <c r="T13" s="6">
        <v>6.9212962962962967E-4</v>
      </c>
      <c r="U13" s="6">
        <v>1.7013888888888892E-3</v>
      </c>
      <c r="V13" s="7">
        <v>0.13194444444444445</v>
      </c>
      <c r="W13" s="8">
        <v>0.4916666666666667</v>
      </c>
      <c r="X13" s="5">
        <v>12.5</v>
      </c>
      <c r="Y13" s="5">
        <v>18.100000000000001</v>
      </c>
      <c r="Z13" s="3">
        <v>5.4</v>
      </c>
      <c r="AA13" s="3">
        <v>1.61</v>
      </c>
      <c r="AB13" s="3">
        <v>11</v>
      </c>
      <c r="AC13" s="3">
        <v>9.15</v>
      </c>
      <c r="AD13" s="3">
        <v>10.15</v>
      </c>
      <c r="AE13" s="3">
        <v>26.77</v>
      </c>
      <c r="AF13" s="3">
        <v>27.77</v>
      </c>
      <c r="AG13" s="3">
        <v>33.93</v>
      </c>
      <c r="AH13" s="3">
        <v>36.93</v>
      </c>
    </row>
    <row r="14" spans="1:34" ht="15" customHeight="1">
      <c r="A14" s="133"/>
      <c r="B14" s="134">
        <v>9</v>
      </c>
      <c r="C14" s="383">
        <v>13.3</v>
      </c>
      <c r="D14" s="384" t="s">
        <v>731</v>
      </c>
      <c r="E14" s="384" t="s">
        <v>689</v>
      </c>
      <c r="F14" s="384" t="s">
        <v>744</v>
      </c>
      <c r="G14" s="384" t="s">
        <v>756</v>
      </c>
      <c r="H14" s="383">
        <v>19.8</v>
      </c>
      <c r="I14" s="387">
        <v>4.9000000000000004</v>
      </c>
      <c r="J14" s="387">
        <v>1.49</v>
      </c>
      <c r="K14" s="387">
        <v>8.1</v>
      </c>
      <c r="L14" s="387">
        <v>23.69</v>
      </c>
      <c r="M14" s="387">
        <v>28.96</v>
      </c>
      <c r="N14" s="386"/>
      <c r="O14" s="28"/>
      <c r="P14"/>
      <c r="Q14" s="2">
        <v>12</v>
      </c>
      <c r="R14" s="5">
        <v>12.7</v>
      </c>
      <c r="S14" s="5">
        <v>27.1</v>
      </c>
      <c r="T14" s="6">
        <v>7.0486111111111107E-4</v>
      </c>
      <c r="U14" s="6">
        <v>1.736111111111111E-3</v>
      </c>
      <c r="V14" s="7">
        <v>0.13472222222222222</v>
      </c>
      <c r="W14" s="8">
        <v>0.50208333333333333</v>
      </c>
      <c r="X14" s="5">
        <v>12.8</v>
      </c>
      <c r="Y14" s="5">
        <v>18.5</v>
      </c>
      <c r="Z14" s="3">
        <v>5.29</v>
      </c>
      <c r="AA14" s="3">
        <v>1.58</v>
      </c>
      <c r="AB14" s="3">
        <v>10.8</v>
      </c>
      <c r="AC14" s="3">
        <v>8.91</v>
      </c>
      <c r="AD14" s="3">
        <v>9.91</v>
      </c>
      <c r="AE14" s="3">
        <v>26.09</v>
      </c>
      <c r="AF14" s="3">
        <v>27.09</v>
      </c>
      <c r="AG14" s="3">
        <v>32.799999999999997</v>
      </c>
      <c r="AH14" s="3">
        <v>35.799999999999997</v>
      </c>
    </row>
    <row r="15" spans="1:34" ht="15" customHeight="1">
      <c r="A15" s="133"/>
      <c r="B15" s="134">
        <v>8</v>
      </c>
      <c r="C15" s="383">
        <v>13.5</v>
      </c>
      <c r="D15" s="384" t="s">
        <v>732</v>
      </c>
      <c r="E15" s="384" t="s">
        <v>691</v>
      </c>
      <c r="F15" s="384" t="s">
        <v>745</v>
      </c>
      <c r="G15" s="384" t="s">
        <v>757</v>
      </c>
      <c r="H15" s="383">
        <v>20.399999999999999</v>
      </c>
      <c r="I15" s="387">
        <v>4.75</v>
      </c>
      <c r="J15" s="387">
        <v>1.46</v>
      </c>
      <c r="K15" s="387">
        <v>7.8</v>
      </c>
      <c r="L15" s="387">
        <v>22.75</v>
      </c>
      <c r="M15" s="387">
        <v>27.5</v>
      </c>
      <c r="N15" s="386"/>
      <c r="O15" s="28"/>
      <c r="P15"/>
      <c r="Q15" s="2">
        <v>11</v>
      </c>
      <c r="R15" s="5">
        <v>12.9</v>
      </c>
      <c r="S15" s="5">
        <v>27.5</v>
      </c>
      <c r="T15" s="6">
        <v>7.175925925925927E-4</v>
      </c>
      <c r="U15" s="6">
        <v>1.7708333333333332E-3</v>
      </c>
      <c r="V15" s="7">
        <v>0.13749999999999998</v>
      </c>
      <c r="W15" s="8">
        <v>0.51388888888888895</v>
      </c>
      <c r="X15" s="5">
        <v>13.1</v>
      </c>
      <c r="Y15" s="5">
        <v>18.900000000000002</v>
      </c>
      <c r="Z15" s="3">
        <v>5.17</v>
      </c>
      <c r="AA15" s="3">
        <v>1.55</v>
      </c>
      <c r="AB15" s="3">
        <v>10.55</v>
      </c>
      <c r="AC15" s="3">
        <v>8.66</v>
      </c>
      <c r="AD15" s="3">
        <v>9.66</v>
      </c>
      <c r="AE15" s="3">
        <v>25.35</v>
      </c>
      <c r="AF15" s="3">
        <v>26.35</v>
      </c>
      <c r="AG15" s="3">
        <v>31.6</v>
      </c>
      <c r="AH15" s="3">
        <v>34.6</v>
      </c>
    </row>
    <row r="16" spans="1:34" ht="15" customHeight="1">
      <c r="A16" s="133"/>
      <c r="B16" s="134">
        <v>7</v>
      </c>
      <c r="C16" s="383">
        <v>13.7</v>
      </c>
      <c r="D16" s="384" t="s">
        <v>733</v>
      </c>
      <c r="E16" s="384" t="s">
        <v>693</v>
      </c>
      <c r="F16" s="384" t="s">
        <v>746</v>
      </c>
      <c r="G16" s="384" t="s">
        <v>758</v>
      </c>
      <c r="H16" s="383">
        <v>21</v>
      </c>
      <c r="I16" s="387">
        <v>4.59</v>
      </c>
      <c r="J16" s="387">
        <v>1.43</v>
      </c>
      <c r="K16" s="387">
        <v>7.48</v>
      </c>
      <c r="L16" s="387">
        <v>21.72</v>
      </c>
      <c r="M16" s="387">
        <v>25.93</v>
      </c>
      <c r="N16" s="386"/>
      <c r="O16" s="28"/>
      <c r="P16"/>
      <c r="Q16" s="2">
        <v>10</v>
      </c>
      <c r="R16" s="5">
        <v>13.1</v>
      </c>
      <c r="S16" s="5">
        <v>27.9</v>
      </c>
      <c r="T16" s="6">
        <v>7.3148148148148139E-4</v>
      </c>
      <c r="U16" s="6">
        <v>1.8055555555555557E-3</v>
      </c>
      <c r="V16" s="7">
        <v>0.14027777777777778</v>
      </c>
      <c r="W16" s="8">
        <v>0.52569444444444446</v>
      </c>
      <c r="X16" s="5">
        <v>13.4</v>
      </c>
      <c r="Y16" s="5">
        <v>19.3</v>
      </c>
      <c r="Z16" s="3">
        <v>5.04</v>
      </c>
      <c r="AA16" s="3">
        <v>1.52</v>
      </c>
      <c r="AB16" s="3">
        <v>10.3</v>
      </c>
      <c r="AC16" s="3">
        <v>8.39</v>
      </c>
      <c r="AD16" s="3">
        <v>9.39</v>
      </c>
      <c r="AE16" s="3">
        <v>24.56</v>
      </c>
      <c r="AF16" s="3">
        <v>25.56</v>
      </c>
      <c r="AG16" s="3">
        <v>30.32</v>
      </c>
      <c r="AH16" s="3">
        <v>33.32</v>
      </c>
    </row>
    <row r="17" spans="1:35" ht="15" customHeight="1">
      <c r="A17" s="133"/>
      <c r="B17" s="134">
        <v>6</v>
      </c>
      <c r="C17" s="383">
        <v>14</v>
      </c>
      <c r="D17" s="384" t="s">
        <v>734</v>
      </c>
      <c r="E17" s="384" t="s">
        <v>953</v>
      </c>
      <c r="F17" s="384" t="s">
        <v>747</v>
      </c>
      <c r="G17" s="384" t="s">
        <v>759</v>
      </c>
      <c r="H17" s="383">
        <v>21.6</v>
      </c>
      <c r="I17" s="387">
        <v>4.41</v>
      </c>
      <c r="J17" s="387">
        <v>1.39</v>
      </c>
      <c r="K17" s="387">
        <v>7.13</v>
      </c>
      <c r="L17" s="387">
        <v>20.59</v>
      </c>
      <c r="M17" s="387">
        <v>24.25</v>
      </c>
      <c r="N17" s="386"/>
      <c r="O17" s="28"/>
      <c r="P17"/>
      <c r="Q17" s="2">
        <v>9</v>
      </c>
      <c r="R17" s="5">
        <v>13.3</v>
      </c>
      <c r="S17" s="5">
        <v>28.3</v>
      </c>
      <c r="T17" s="6">
        <v>7.4652777777777781E-4</v>
      </c>
      <c r="U17" s="6">
        <v>1.8518518518518517E-3</v>
      </c>
      <c r="V17" s="7">
        <v>0.14305555555555557</v>
      </c>
      <c r="W17" s="8">
        <v>0.53819444444444442</v>
      </c>
      <c r="X17" s="5">
        <v>13.8</v>
      </c>
      <c r="Y17" s="5">
        <v>19.8</v>
      </c>
      <c r="Z17" s="3">
        <v>4.9000000000000004</v>
      </c>
      <c r="AA17" s="3">
        <v>1.49</v>
      </c>
      <c r="AB17" s="3">
        <v>10.050000000000001</v>
      </c>
      <c r="AC17" s="3">
        <v>8.1</v>
      </c>
      <c r="AD17" s="3">
        <v>9.1</v>
      </c>
      <c r="AE17" s="3">
        <v>23.69</v>
      </c>
      <c r="AF17" s="3">
        <v>24.69</v>
      </c>
      <c r="AG17" s="3">
        <v>28.96</v>
      </c>
      <c r="AH17" s="3">
        <v>31.96</v>
      </c>
    </row>
    <row r="18" spans="1:35" ht="15" customHeight="1">
      <c r="A18" s="133"/>
      <c r="B18" s="132">
        <v>5</v>
      </c>
      <c r="C18" s="388">
        <v>14.3</v>
      </c>
      <c r="D18" s="381" t="s">
        <v>630</v>
      </c>
      <c r="E18" s="381" t="s">
        <v>954</v>
      </c>
      <c r="F18" s="381" t="s">
        <v>748</v>
      </c>
      <c r="G18" s="381" t="s">
        <v>654</v>
      </c>
      <c r="H18" s="388">
        <v>22.2</v>
      </c>
      <c r="I18" s="390">
        <v>4.21</v>
      </c>
      <c r="J18" s="390">
        <v>1.35</v>
      </c>
      <c r="K18" s="390">
        <v>6.76</v>
      </c>
      <c r="L18" s="390">
        <v>19.34</v>
      </c>
      <c r="M18" s="390">
        <v>22.44</v>
      </c>
      <c r="N18" s="300"/>
      <c r="O18" s="28"/>
      <c r="P18"/>
      <c r="Q18" s="2">
        <v>8</v>
      </c>
      <c r="R18" s="5">
        <v>13.5</v>
      </c>
      <c r="S18" s="5">
        <v>28.8</v>
      </c>
      <c r="T18" s="6">
        <v>7.6388888888888893E-4</v>
      </c>
      <c r="U18" s="6">
        <v>1.8981481481481482E-3</v>
      </c>
      <c r="V18" s="7">
        <v>0.14652777777777778</v>
      </c>
      <c r="W18" s="8">
        <v>0.55208333333333337</v>
      </c>
      <c r="X18" s="5">
        <v>14.2</v>
      </c>
      <c r="Y18" s="5">
        <v>20.399999999999999</v>
      </c>
      <c r="Z18" s="3">
        <v>4.75</v>
      </c>
      <c r="AA18" s="3">
        <v>1.46</v>
      </c>
      <c r="AB18" s="3">
        <v>9.8000000000000007</v>
      </c>
      <c r="AC18" s="3">
        <v>7.8</v>
      </c>
      <c r="AD18" s="3">
        <v>8.8000000000000007</v>
      </c>
      <c r="AE18" s="3">
        <v>22.75</v>
      </c>
      <c r="AF18" s="3">
        <v>23.75</v>
      </c>
      <c r="AG18" s="3">
        <v>27.5</v>
      </c>
      <c r="AH18" s="3">
        <v>30.5</v>
      </c>
    </row>
    <row r="19" spans="1:35" ht="15" customHeight="1">
      <c r="A19" s="133"/>
      <c r="B19" s="134">
        <v>4</v>
      </c>
      <c r="C19" s="383">
        <v>14.6</v>
      </c>
      <c r="D19" s="384" t="s">
        <v>735</v>
      </c>
      <c r="E19" s="384" t="s">
        <v>980</v>
      </c>
      <c r="F19" s="384" t="s">
        <v>749</v>
      </c>
      <c r="G19" s="384" t="s">
        <v>760</v>
      </c>
      <c r="H19" s="383">
        <v>22.8</v>
      </c>
      <c r="I19" s="387">
        <v>4</v>
      </c>
      <c r="J19" s="387">
        <v>1.31</v>
      </c>
      <c r="K19" s="387">
        <v>6.37</v>
      </c>
      <c r="L19" s="387">
        <v>17.96</v>
      </c>
      <c r="M19" s="387">
        <v>20.47</v>
      </c>
      <c r="N19" s="386"/>
      <c r="O19" s="28"/>
      <c r="P19"/>
      <c r="Q19" s="2">
        <v>7</v>
      </c>
      <c r="R19" s="5">
        <v>13.7</v>
      </c>
      <c r="S19" s="5">
        <v>29.3</v>
      </c>
      <c r="T19" s="6">
        <v>7.8240740740740744E-4</v>
      </c>
      <c r="U19" s="6">
        <v>1.9444444444444442E-3</v>
      </c>
      <c r="V19" s="7">
        <v>0.15</v>
      </c>
      <c r="W19" s="8">
        <v>0.56666666666666665</v>
      </c>
      <c r="X19" s="5">
        <v>14.6</v>
      </c>
      <c r="Y19" s="5">
        <v>21</v>
      </c>
      <c r="Z19" s="3">
        <v>4.59</v>
      </c>
      <c r="AA19" s="3">
        <v>1.43</v>
      </c>
      <c r="AB19" s="3">
        <v>9.5500000000000007</v>
      </c>
      <c r="AC19" s="3">
        <v>7.48</v>
      </c>
      <c r="AD19" s="3">
        <v>8.48</v>
      </c>
      <c r="AE19" s="3">
        <v>21.72</v>
      </c>
      <c r="AF19" s="3">
        <v>22.72</v>
      </c>
      <c r="AG19" s="3">
        <v>25.93</v>
      </c>
      <c r="AH19" s="3">
        <v>28.93</v>
      </c>
    </row>
    <row r="20" spans="1:35" ht="15" customHeight="1">
      <c r="A20" s="133"/>
      <c r="B20" s="134">
        <v>3</v>
      </c>
      <c r="C20" s="383">
        <v>15</v>
      </c>
      <c r="D20" s="384" t="s">
        <v>736</v>
      </c>
      <c r="E20" s="384" t="s">
        <v>740</v>
      </c>
      <c r="F20" s="384" t="s">
        <v>750</v>
      </c>
      <c r="G20" s="384" t="s">
        <v>761</v>
      </c>
      <c r="H20" s="383">
        <v>23.4</v>
      </c>
      <c r="I20" s="387">
        <v>3.76</v>
      </c>
      <c r="J20" s="387">
        <v>1.26</v>
      </c>
      <c r="K20" s="387">
        <v>5.95</v>
      </c>
      <c r="L20" s="387">
        <v>16.420000000000002</v>
      </c>
      <c r="M20" s="387">
        <v>18.350000000000001</v>
      </c>
      <c r="N20" s="386"/>
      <c r="O20" s="28"/>
      <c r="P20"/>
      <c r="Q20" s="2">
        <v>6</v>
      </c>
      <c r="R20" s="5">
        <v>14</v>
      </c>
      <c r="S20" s="5">
        <v>29.8</v>
      </c>
      <c r="T20" s="6">
        <v>8.0324074074074076E-4</v>
      </c>
      <c r="U20" s="6">
        <v>1.9907407407407408E-3</v>
      </c>
      <c r="V20" s="7">
        <v>0.15347222222222223</v>
      </c>
      <c r="W20" s="8">
        <v>0.58194444444444449</v>
      </c>
      <c r="X20" s="5">
        <v>15</v>
      </c>
      <c r="Y20" s="5">
        <v>21.6</v>
      </c>
      <c r="Z20" s="3">
        <v>4.41</v>
      </c>
      <c r="AA20" s="3">
        <v>1.39</v>
      </c>
      <c r="AB20" s="3">
        <v>9.3000000000000007</v>
      </c>
      <c r="AC20" s="3">
        <v>7.13</v>
      </c>
      <c r="AD20" s="3">
        <v>8.1300000000000008</v>
      </c>
      <c r="AE20" s="3">
        <v>20.59</v>
      </c>
      <c r="AF20" s="3">
        <v>21.59</v>
      </c>
      <c r="AG20" s="3">
        <v>24.25</v>
      </c>
      <c r="AH20" s="3">
        <v>27.25</v>
      </c>
    </row>
    <row r="21" spans="1:35" ht="15" customHeight="1">
      <c r="A21" s="133"/>
      <c r="B21" s="134">
        <v>2</v>
      </c>
      <c r="C21" s="383">
        <v>15.4</v>
      </c>
      <c r="D21" s="384" t="s">
        <v>737</v>
      </c>
      <c r="E21" s="384" t="s">
        <v>955</v>
      </c>
      <c r="F21" s="384" t="s">
        <v>981</v>
      </c>
      <c r="G21" s="384" t="s">
        <v>762</v>
      </c>
      <c r="H21" s="383">
        <v>24</v>
      </c>
      <c r="I21" s="387">
        <v>3.5</v>
      </c>
      <c r="J21" s="387">
        <v>1.21</v>
      </c>
      <c r="K21" s="387">
        <v>5.49</v>
      </c>
      <c r="L21" s="387">
        <v>14.7</v>
      </c>
      <c r="M21" s="387">
        <v>16.03</v>
      </c>
      <c r="N21" s="386"/>
      <c r="O21" s="28"/>
      <c r="P21"/>
      <c r="Q21" s="2">
        <v>5</v>
      </c>
      <c r="R21" s="5">
        <v>14.3</v>
      </c>
      <c r="S21" s="5">
        <v>30.4</v>
      </c>
      <c r="T21" s="6">
        <v>8.2523148148148158E-4</v>
      </c>
      <c r="U21" s="6">
        <v>2.0370370370370373E-3</v>
      </c>
      <c r="V21" s="7">
        <v>0.15763888888888888</v>
      </c>
      <c r="W21" s="8">
        <v>0.59930555555555554</v>
      </c>
      <c r="X21" s="5">
        <v>15.4</v>
      </c>
      <c r="Y21" s="5">
        <v>22.2</v>
      </c>
      <c r="Z21" s="3">
        <v>4.21</v>
      </c>
      <c r="AA21" s="3">
        <v>1.35</v>
      </c>
      <c r="AB21" s="3">
        <v>9</v>
      </c>
      <c r="AC21" s="3">
        <v>6.76</v>
      </c>
      <c r="AD21" s="3">
        <v>7.76</v>
      </c>
      <c r="AE21" s="3">
        <v>19.34</v>
      </c>
      <c r="AF21" s="3">
        <v>20.34</v>
      </c>
      <c r="AG21" s="3">
        <v>22.44</v>
      </c>
      <c r="AH21" s="3">
        <v>25.44</v>
      </c>
    </row>
    <row r="22" spans="1:35" ht="15" customHeight="1">
      <c r="A22" s="133"/>
      <c r="B22" s="134">
        <v>1</v>
      </c>
      <c r="C22" s="383">
        <v>15.8</v>
      </c>
      <c r="D22" s="384" t="s">
        <v>738</v>
      </c>
      <c r="E22" s="384" t="s">
        <v>742</v>
      </c>
      <c r="F22" s="384" t="s">
        <v>982</v>
      </c>
      <c r="G22" s="384" t="s">
        <v>763</v>
      </c>
      <c r="H22" s="383">
        <v>24.6</v>
      </c>
      <c r="I22" s="387">
        <v>3.2</v>
      </c>
      <c r="J22" s="387">
        <v>1.1599999999999999</v>
      </c>
      <c r="K22" s="387">
        <v>5</v>
      </c>
      <c r="L22" s="387">
        <v>12.75</v>
      </c>
      <c r="M22" s="387">
        <v>13.5</v>
      </c>
      <c r="N22" s="386"/>
      <c r="O22" s="28"/>
      <c r="P22"/>
      <c r="Q22" s="2">
        <v>4</v>
      </c>
      <c r="R22" s="5">
        <v>14.6</v>
      </c>
      <c r="S22" s="5">
        <v>31</v>
      </c>
      <c r="T22" s="6">
        <v>8.5069444444444461E-4</v>
      </c>
      <c r="U22" s="6">
        <v>2.0949074074074073E-3</v>
      </c>
      <c r="V22" s="7">
        <v>0.16180555555555556</v>
      </c>
      <c r="W22" s="8">
        <v>0.62430555555555556</v>
      </c>
      <c r="X22" s="5">
        <v>15.8</v>
      </c>
      <c r="Y22" s="5">
        <v>22.8</v>
      </c>
      <c r="Z22" s="3">
        <v>4</v>
      </c>
      <c r="AA22" s="3">
        <v>1.31</v>
      </c>
      <c r="AB22" s="3">
        <v>8.6999999999999993</v>
      </c>
      <c r="AC22" s="3">
        <v>6.37</v>
      </c>
      <c r="AD22" s="3">
        <v>7.37</v>
      </c>
      <c r="AE22" s="3">
        <v>17.96</v>
      </c>
      <c r="AF22" s="3">
        <v>18.96</v>
      </c>
      <c r="AG22" s="3">
        <v>20.47</v>
      </c>
      <c r="AH22" s="3">
        <v>23.47</v>
      </c>
    </row>
    <row r="23" spans="1:35" ht="15" customHeight="1">
      <c r="A23" s="133"/>
      <c r="B23" s="128"/>
      <c r="C23" s="129"/>
      <c r="D23" s="215"/>
      <c r="E23" s="128"/>
      <c r="F23" s="129"/>
      <c r="G23" s="129"/>
      <c r="H23" s="129"/>
      <c r="I23" s="129"/>
      <c r="J23" s="129"/>
      <c r="K23" s="129"/>
      <c r="L23" s="129"/>
      <c r="M23" s="129"/>
      <c r="N23" s="129"/>
      <c r="O23" s="28"/>
      <c r="Q23" s="2">
        <v>3</v>
      </c>
      <c r="R23" s="5">
        <v>15</v>
      </c>
      <c r="S23" s="5">
        <v>31.6</v>
      </c>
      <c r="T23" s="6">
        <v>2.1527777777777778E-3</v>
      </c>
      <c r="U23" s="6">
        <v>2.7777777777777779E-3</v>
      </c>
      <c r="V23" s="213" t="s">
        <v>761</v>
      </c>
      <c r="W23" s="5">
        <v>16.2</v>
      </c>
      <c r="X23" s="5">
        <v>23.4</v>
      </c>
      <c r="Y23" s="2">
        <v>16.2</v>
      </c>
      <c r="Z23" s="3">
        <v>3.76</v>
      </c>
      <c r="AA23" s="3">
        <v>1.26</v>
      </c>
      <c r="AB23" s="3">
        <v>8.4</v>
      </c>
      <c r="AC23" s="3">
        <v>5.95</v>
      </c>
      <c r="AD23" s="3">
        <v>6.95</v>
      </c>
      <c r="AE23" s="3">
        <v>16.420000000000002</v>
      </c>
      <c r="AF23" s="3">
        <v>17.420000000000002</v>
      </c>
      <c r="AG23" s="3">
        <v>18.350000000000001</v>
      </c>
      <c r="AH23" s="3">
        <v>21.35</v>
      </c>
    </row>
    <row r="24" spans="1:35" ht="15" customHeight="1">
      <c r="A24" s="209" t="s">
        <v>34</v>
      </c>
      <c r="B24" s="146" t="s">
        <v>42</v>
      </c>
      <c r="C24" s="392" t="s">
        <v>0</v>
      </c>
      <c r="D24" s="392" t="s">
        <v>71</v>
      </c>
      <c r="E24" s="392" t="s">
        <v>19</v>
      </c>
      <c r="F24" s="392" t="s">
        <v>20</v>
      </c>
      <c r="G24" s="392" t="s">
        <v>4</v>
      </c>
      <c r="H24" s="392" t="s">
        <v>595</v>
      </c>
      <c r="I24" s="392" t="s">
        <v>5</v>
      </c>
      <c r="J24" s="392" t="s">
        <v>6</v>
      </c>
      <c r="K24" s="392" t="s">
        <v>123</v>
      </c>
      <c r="L24" s="392" t="s">
        <v>76</v>
      </c>
      <c r="M24" s="392" t="s">
        <v>125</v>
      </c>
      <c r="N24" s="453" t="s">
        <v>596</v>
      </c>
      <c r="Q24" s="2">
        <v>2</v>
      </c>
      <c r="R24" s="5">
        <v>15.4</v>
      </c>
      <c r="S24" s="5">
        <v>32.299999999999997</v>
      </c>
      <c r="T24" s="6">
        <v>2.2222222222222222E-3</v>
      </c>
      <c r="U24" s="6">
        <v>2.8587962962962963E-3</v>
      </c>
      <c r="V24" s="213" t="s">
        <v>762</v>
      </c>
      <c r="W24" s="5">
        <v>16.600000000000001</v>
      </c>
      <c r="X24" s="5">
        <v>24</v>
      </c>
      <c r="Y24" s="2">
        <v>16.600000000000001</v>
      </c>
      <c r="Z24" s="3">
        <v>3.5</v>
      </c>
      <c r="AA24" s="3">
        <v>1.21</v>
      </c>
      <c r="AB24" s="3">
        <v>8.0500000000000007</v>
      </c>
      <c r="AC24" s="3">
        <v>5.49</v>
      </c>
      <c r="AD24" s="3">
        <v>6.49</v>
      </c>
      <c r="AE24" s="3">
        <v>14.7</v>
      </c>
      <c r="AF24" s="3">
        <v>15.7</v>
      </c>
      <c r="AG24" s="3">
        <v>16.03</v>
      </c>
      <c r="AH24" s="3">
        <v>19.03</v>
      </c>
    </row>
    <row r="25" spans="1:35" ht="15" customHeight="1">
      <c r="A25" s="133"/>
      <c r="B25" s="134">
        <v>15</v>
      </c>
      <c r="C25" s="406">
        <v>13.7</v>
      </c>
      <c r="D25" s="384" t="s">
        <v>964</v>
      </c>
      <c r="E25" s="384" t="s">
        <v>956</v>
      </c>
      <c r="F25" s="384" t="s">
        <v>786</v>
      </c>
      <c r="G25" s="384" t="s">
        <v>800</v>
      </c>
      <c r="H25" s="383">
        <v>18.5</v>
      </c>
      <c r="I25" s="387">
        <v>4.4000000000000004</v>
      </c>
      <c r="J25" s="387">
        <v>1.4</v>
      </c>
      <c r="K25" s="387">
        <v>8.3000000000000007</v>
      </c>
      <c r="L25" s="387">
        <v>23.5</v>
      </c>
      <c r="M25" s="387">
        <v>25</v>
      </c>
      <c r="N25" s="386"/>
      <c r="Q25" s="2">
        <v>1</v>
      </c>
      <c r="R25" s="5">
        <v>15.8</v>
      </c>
      <c r="S25" s="5">
        <v>33</v>
      </c>
      <c r="T25" s="6">
        <v>2.2916666666666667E-3</v>
      </c>
      <c r="U25" s="6">
        <v>2.9513888888888888E-3</v>
      </c>
      <c r="V25" s="213" t="s">
        <v>763</v>
      </c>
      <c r="W25" s="5">
        <v>17</v>
      </c>
      <c r="X25" s="5">
        <v>24.6</v>
      </c>
      <c r="Y25" s="2">
        <v>17</v>
      </c>
      <c r="Z25" s="3">
        <v>3.2</v>
      </c>
      <c r="AA25" s="3">
        <v>1.1599999999999999</v>
      </c>
      <c r="AB25" s="3">
        <v>7.7</v>
      </c>
      <c r="AC25" s="3">
        <v>5</v>
      </c>
      <c r="AD25" s="3">
        <v>6</v>
      </c>
      <c r="AE25" s="3">
        <v>12.75</v>
      </c>
      <c r="AF25" s="3">
        <v>13.75</v>
      </c>
      <c r="AG25" s="3">
        <v>13.5</v>
      </c>
      <c r="AH25" s="3">
        <v>16.5</v>
      </c>
    </row>
    <row r="26" spans="1:35" ht="15" customHeight="1">
      <c r="A26" s="133"/>
      <c r="B26" s="134">
        <v>14</v>
      </c>
      <c r="C26" s="406">
        <v>13.9</v>
      </c>
      <c r="D26" s="384" t="s">
        <v>965</v>
      </c>
      <c r="E26" s="384" t="s">
        <v>739</v>
      </c>
      <c r="F26" s="384" t="s">
        <v>787</v>
      </c>
      <c r="G26" s="384" t="s">
        <v>801</v>
      </c>
      <c r="H26" s="383">
        <v>18.8</v>
      </c>
      <c r="I26" s="387">
        <v>4.3099999999999996</v>
      </c>
      <c r="J26" s="387">
        <v>1.38</v>
      </c>
      <c r="K26" s="387">
        <v>8.15</v>
      </c>
      <c r="L26" s="387">
        <v>22.82</v>
      </c>
      <c r="M26" s="387">
        <v>24.44</v>
      </c>
      <c r="N26" s="386"/>
      <c r="Q26" s="2">
        <v>0</v>
      </c>
      <c r="R26" s="5" t="s">
        <v>10</v>
      </c>
      <c r="S26" s="5" t="s">
        <v>11</v>
      </c>
      <c r="T26" s="5" t="s">
        <v>616</v>
      </c>
      <c r="U26" s="2" t="s">
        <v>1179</v>
      </c>
      <c r="V26" s="2" t="s">
        <v>12</v>
      </c>
      <c r="W26" s="8" t="s">
        <v>1180</v>
      </c>
      <c r="X26" s="5" t="s">
        <v>617</v>
      </c>
      <c r="Y26" s="2" t="s">
        <v>13</v>
      </c>
      <c r="Z26" s="3" t="s">
        <v>14</v>
      </c>
      <c r="AA26" s="3" t="s">
        <v>15</v>
      </c>
      <c r="AB26" s="3" t="s">
        <v>16</v>
      </c>
      <c r="AC26" s="3" t="s">
        <v>17</v>
      </c>
      <c r="AD26" s="3" t="s">
        <v>18</v>
      </c>
      <c r="AE26" s="3" t="s">
        <v>1181</v>
      </c>
      <c r="AF26" s="3" t="s">
        <v>1182</v>
      </c>
      <c r="AG26" s="3" t="s">
        <v>1183</v>
      </c>
      <c r="AH26" s="3" t="s">
        <v>1184</v>
      </c>
    </row>
    <row r="27" spans="1:35" ht="15" customHeight="1">
      <c r="A27" s="133"/>
      <c r="B27" s="134">
        <v>13</v>
      </c>
      <c r="C27" s="406">
        <v>14.1</v>
      </c>
      <c r="D27" s="384" t="s">
        <v>966</v>
      </c>
      <c r="E27" s="384" t="s">
        <v>775</v>
      </c>
      <c r="F27" s="384" t="s">
        <v>788</v>
      </c>
      <c r="G27" s="384" t="s">
        <v>802</v>
      </c>
      <c r="H27" s="383">
        <v>19.100000000000001</v>
      </c>
      <c r="I27" s="387">
        <v>4.22</v>
      </c>
      <c r="J27" s="387">
        <v>1.36</v>
      </c>
      <c r="K27" s="387">
        <v>7.99</v>
      </c>
      <c r="L27" s="387">
        <v>22.11</v>
      </c>
      <c r="M27" s="387">
        <v>23.83</v>
      </c>
      <c r="N27" s="386"/>
      <c r="S27" s="1"/>
      <c r="T27" s="1"/>
      <c r="U27" s="1"/>
      <c r="V27" s="1"/>
      <c r="W27" s="1"/>
      <c r="X27" s="1"/>
      <c r="Y27" s="1"/>
      <c r="Z27" s="1"/>
      <c r="AA27" s="1"/>
      <c r="AB27" s="1"/>
      <c r="AC27" s="1"/>
      <c r="AD27" s="1"/>
      <c r="AE27" s="1"/>
      <c r="AF27" s="1"/>
      <c r="AG27" s="1"/>
      <c r="AH27" s="1"/>
      <c r="AI27" s="1"/>
    </row>
    <row r="28" spans="1:35" ht="15" customHeight="1">
      <c r="A28" s="133"/>
      <c r="B28" s="134">
        <v>12</v>
      </c>
      <c r="C28" s="406">
        <v>14.3</v>
      </c>
      <c r="D28" s="384" t="s">
        <v>978</v>
      </c>
      <c r="E28" s="384" t="s">
        <v>776</v>
      </c>
      <c r="F28" s="384" t="s">
        <v>789</v>
      </c>
      <c r="G28" s="384" t="s">
        <v>803</v>
      </c>
      <c r="H28" s="383">
        <v>19.399999999999999</v>
      </c>
      <c r="I28" s="387">
        <v>4.13</v>
      </c>
      <c r="J28" s="387">
        <v>1.34</v>
      </c>
      <c r="K28" s="387">
        <v>7.82</v>
      </c>
      <c r="L28" s="387">
        <v>21.37</v>
      </c>
      <c r="M28" s="387">
        <v>23.18</v>
      </c>
      <c r="N28" s="386"/>
      <c r="P28" s="1" t="s">
        <v>34</v>
      </c>
      <c r="Q28" s="9" t="s">
        <v>112</v>
      </c>
      <c r="R28" s="9" t="s">
        <v>0</v>
      </c>
      <c r="S28" s="9" t="s">
        <v>1</v>
      </c>
      <c r="T28" s="9" t="s">
        <v>71</v>
      </c>
      <c r="U28" s="9" t="s">
        <v>19</v>
      </c>
      <c r="V28" s="9" t="s">
        <v>20</v>
      </c>
      <c r="W28" s="9" t="s">
        <v>4</v>
      </c>
      <c r="X28" s="9" t="s">
        <v>116</v>
      </c>
      <c r="Y28" s="9" t="s">
        <v>122</v>
      </c>
      <c r="Z28" s="9" t="s">
        <v>5</v>
      </c>
      <c r="AA28" s="9" t="s">
        <v>6</v>
      </c>
      <c r="AB28" s="9" t="s">
        <v>7</v>
      </c>
      <c r="AC28" s="9" t="s">
        <v>117</v>
      </c>
      <c r="AD28" s="9" t="s">
        <v>44</v>
      </c>
      <c r="AE28" s="9" t="s">
        <v>76</v>
      </c>
      <c r="AF28" s="9" t="s">
        <v>46</v>
      </c>
      <c r="AH28" s="1"/>
      <c r="AI28" s="1"/>
    </row>
    <row r="29" spans="1:35" ht="15" customHeight="1">
      <c r="A29" s="133"/>
      <c r="B29" s="132">
        <v>11</v>
      </c>
      <c r="C29" s="267">
        <v>14.5</v>
      </c>
      <c r="D29" s="381" t="s">
        <v>967</v>
      </c>
      <c r="E29" s="381" t="s">
        <v>777</v>
      </c>
      <c r="F29" s="381" t="s">
        <v>790</v>
      </c>
      <c r="G29" s="381" t="s">
        <v>673</v>
      </c>
      <c r="H29" s="388">
        <v>19.8</v>
      </c>
      <c r="I29" s="390">
        <v>4.03</v>
      </c>
      <c r="J29" s="390">
        <v>1.32</v>
      </c>
      <c r="K29" s="390">
        <v>7.64</v>
      </c>
      <c r="L29" s="390">
        <v>20.59</v>
      </c>
      <c r="M29" s="390">
        <v>22.48</v>
      </c>
      <c r="N29" s="300"/>
      <c r="P29"/>
      <c r="Q29" s="2">
        <v>18</v>
      </c>
      <c r="R29" s="2">
        <v>13.3</v>
      </c>
      <c r="S29" s="2">
        <v>28.9</v>
      </c>
      <c r="T29" s="6">
        <v>7.4189814814814821E-4</v>
      </c>
      <c r="U29" s="7">
        <v>0.11458333333333333</v>
      </c>
      <c r="V29" s="7">
        <v>0.35902777777777778</v>
      </c>
      <c r="W29" s="7">
        <v>0.58333333333333337</v>
      </c>
      <c r="X29" s="5">
        <v>13.7</v>
      </c>
      <c r="Y29" s="5">
        <v>18</v>
      </c>
      <c r="Z29" s="3">
        <v>4.6399999999999997</v>
      </c>
      <c r="AA29" s="3">
        <v>1.46</v>
      </c>
      <c r="AB29" s="3">
        <v>9.26</v>
      </c>
      <c r="AC29" s="3">
        <v>9.6300000000000008</v>
      </c>
      <c r="AD29" s="3">
        <v>8.6999999999999993</v>
      </c>
      <c r="AE29" s="3">
        <v>25.36</v>
      </c>
      <c r="AF29" s="3">
        <v>26.48</v>
      </c>
      <c r="AH29" s="1"/>
      <c r="AI29" s="1"/>
    </row>
    <row r="30" spans="1:35" ht="15" customHeight="1">
      <c r="A30" s="133"/>
      <c r="B30" s="134">
        <v>10</v>
      </c>
      <c r="C30" s="406">
        <v>14.7</v>
      </c>
      <c r="D30" s="384" t="s">
        <v>968</v>
      </c>
      <c r="E30" s="384" t="s">
        <v>702</v>
      </c>
      <c r="F30" s="384" t="s">
        <v>791</v>
      </c>
      <c r="G30" s="384" t="s">
        <v>804</v>
      </c>
      <c r="H30" s="383">
        <v>20.2</v>
      </c>
      <c r="I30" s="387">
        <v>3.92</v>
      </c>
      <c r="J30" s="387">
        <v>1.3</v>
      </c>
      <c r="K30" s="387">
        <v>7.44</v>
      </c>
      <c r="L30" s="387">
        <v>19.77</v>
      </c>
      <c r="M30" s="387">
        <v>21.72</v>
      </c>
      <c r="N30" s="386"/>
      <c r="P30"/>
      <c r="Q30" s="2">
        <v>17</v>
      </c>
      <c r="R30" s="2">
        <v>13.4</v>
      </c>
      <c r="S30" s="2">
        <v>29.2</v>
      </c>
      <c r="T30" s="6">
        <v>7.5000000000000012E-4</v>
      </c>
      <c r="U30" s="7">
        <v>0.1173611111111111</v>
      </c>
      <c r="V30" s="7">
        <v>0.36874999999999997</v>
      </c>
      <c r="W30" s="7">
        <v>0.59652777777777777</v>
      </c>
      <c r="X30" s="5">
        <v>13.8</v>
      </c>
      <c r="Y30" s="5">
        <v>18.100000000000001</v>
      </c>
      <c r="Z30" s="3">
        <v>4.5599999999999996</v>
      </c>
      <c r="AA30" s="3">
        <v>1.44</v>
      </c>
      <c r="AB30" s="3">
        <v>9.14</v>
      </c>
      <c r="AC30" s="3">
        <v>9.51</v>
      </c>
      <c r="AD30" s="3">
        <v>8.57</v>
      </c>
      <c r="AE30" s="3">
        <v>24.77</v>
      </c>
      <c r="AF30" s="3">
        <v>26.02</v>
      </c>
      <c r="AH30" s="1"/>
      <c r="AI30" s="1"/>
    </row>
    <row r="31" spans="1:35" ht="15" customHeight="1">
      <c r="A31" s="133"/>
      <c r="B31" s="134">
        <v>9</v>
      </c>
      <c r="C31" s="406">
        <v>14.9</v>
      </c>
      <c r="D31" s="384" t="s">
        <v>969</v>
      </c>
      <c r="E31" s="384" t="s">
        <v>778</v>
      </c>
      <c r="F31" s="384" t="s">
        <v>792</v>
      </c>
      <c r="G31" s="384" t="s">
        <v>805</v>
      </c>
      <c r="H31" s="383">
        <v>20.6</v>
      </c>
      <c r="I31" s="387">
        <v>3.81</v>
      </c>
      <c r="J31" s="387">
        <v>1.28</v>
      </c>
      <c r="K31" s="387">
        <v>7.23</v>
      </c>
      <c r="L31" s="387">
        <v>18.91</v>
      </c>
      <c r="M31" s="387">
        <v>20.9</v>
      </c>
      <c r="N31" s="386"/>
      <c r="P31"/>
      <c r="Q31" s="2">
        <v>16</v>
      </c>
      <c r="R31" s="2">
        <v>13.5</v>
      </c>
      <c r="S31" s="2">
        <v>29.5</v>
      </c>
      <c r="T31" s="6">
        <v>7.5925925925925911E-4</v>
      </c>
      <c r="U31" s="7">
        <v>0.12013888888888889</v>
      </c>
      <c r="V31" s="7">
        <v>0.37847222222222227</v>
      </c>
      <c r="W31" s="7">
        <v>0.61041666666666672</v>
      </c>
      <c r="X31" s="5">
        <v>14</v>
      </c>
      <c r="Y31" s="5">
        <v>18.3</v>
      </c>
      <c r="Z31" s="3">
        <v>4.4800000000000004</v>
      </c>
      <c r="AA31" s="3">
        <v>1.42</v>
      </c>
      <c r="AB31" s="3">
        <v>9.02</v>
      </c>
      <c r="AC31" s="3">
        <v>9.3800000000000008</v>
      </c>
      <c r="AD31" s="3">
        <v>8.44</v>
      </c>
      <c r="AE31" s="3">
        <v>24.15</v>
      </c>
      <c r="AF31" s="3">
        <v>25.53</v>
      </c>
      <c r="AH31" s="1"/>
      <c r="AI31" s="1"/>
    </row>
    <row r="32" spans="1:35" ht="15" customHeight="1">
      <c r="A32" s="133"/>
      <c r="B32" s="134">
        <v>8</v>
      </c>
      <c r="C32" s="406">
        <v>15.2</v>
      </c>
      <c r="D32" s="384" t="s">
        <v>970</v>
      </c>
      <c r="E32" s="384" t="s">
        <v>779</v>
      </c>
      <c r="F32" s="384" t="s">
        <v>751</v>
      </c>
      <c r="G32" s="384" t="s">
        <v>806</v>
      </c>
      <c r="H32" s="383">
        <v>21</v>
      </c>
      <c r="I32" s="387">
        <v>3.7</v>
      </c>
      <c r="J32" s="387">
        <v>1.26</v>
      </c>
      <c r="K32" s="387">
        <v>7</v>
      </c>
      <c r="L32" s="387">
        <v>18</v>
      </c>
      <c r="M32" s="387">
        <v>20</v>
      </c>
      <c r="N32" s="386"/>
      <c r="P32"/>
      <c r="Q32" s="2">
        <v>15</v>
      </c>
      <c r="R32" s="2">
        <v>13.7</v>
      </c>
      <c r="S32" s="2">
        <v>29.8</v>
      </c>
      <c r="T32" s="6">
        <v>7.6851851851851853E-4</v>
      </c>
      <c r="U32" s="7">
        <v>0.12361111111111112</v>
      </c>
      <c r="V32" s="7">
        <v>0.3888888888888889</v>
      </c>
      <c r="W32" s="7">
        <v>0.625</v>
      </c>
      <c r="X32" s="5">
        <v>14.2</v>
      </c>
      <c r="Y32" s="5">
        <v>18.5</v>
      </c>
      <c r="Z32" s="3">
        <v>4.4000000000000004</v>
      </c>
      <c r="AA32" s="3">
        <v>1.4</v>
      </c>
      <c r="AB32" s="3">
        <v>8.9</v>
      </c>
      <c r="AC32" s="3">
        <v>9.25</v>
      </c>
      <c r="AD32" s="3">
        <v>8.3000000000000007</v>
      </c>
      <c r="AE32" s="3">
        <v>23.5</v>
      </c>
      <c r="AF32" s="3">
        <v>25</v>
      </c>
      <c r="AH32" s="1"/>
      <c r="AI32" s="1"/>
    </row>
    <row r="33" spans="1:35" ht="15" customHeight="1">
      <c r="A33" s="133"/>
      <c r="B33" s="134">
        <v>7</v>
      </c>
      <c r="C33" s="406">
        <v>15.5</v>
      </c>
      <c r="D33" s="384" t="s">
        <v>971</v>
      </c>
      <c r="E33" s="384" t="s">
        <v>748</v>
      </c>
      <c r="F33" s="384" t="s">
        <v>793</v>
      </c>
      <c r="G33" s="384" t="s">
        <v>807</v>
      </c>
      <c r="H33" s="383">
        <v>21.5</v>
      </c>
      <c r="I33" s="387">
        <v>3.58</v>
      </c>
      <c r="J33" s="387">
        <v>1.24</v>
      </c>
      <c r="K33" s="387">
        <v>6.75</v>
      </c>
      <c r="L33" s="387">
        <v>17.04</v>
      </c>
      <c r="M33" s="387">
        <v>19.02</v>
      </c>
      <c r="N33" s="386"/>
      <c r="P33"/>
      <c r="Q33" s="2">
        <v>14</v>
      </c>
      <c r="R33" s="2">
        <v>13.9</v>
      </c>
      <c r="S33" s="2">
        <v>30.1</v>
      </c>
      <c r="T33" s="6">
        <v>7.7893518518518513E-4</v>
      </c>
      <c r="U33" s="7">
        <v>0.12708333333333333</v>
      </c>
      <c r="V33" s="7">
        <v>0.39930555555555558</v>
      </c>
      <c r="W33" s="7">
        <v>0.64027777777777783</v>
      </c>
      <c r="X33" s="5">
        <v>14.4</v>
      </c>
      <c r="Y33" s="5">
        <v>18.8</v>
      </c>
      <c r="Z33" s="3">
        <v>4.3099999999999996</v>
      </c>
      <c r="AA33" s="3">
        <v>1.38</v>
      </c>
      <c r="AB33" s="3">
        <v>8.77</v>
      </c>
      <c r="AC33" s="3">
        <v>9.11</v>
      </c>
      <c r="AD33" s="3">
        <v>8.15</v>
      </c>
      <c r="AE33" s="3">
        <v>22.82</v>
      </c>
      <c r="AF33" s="3">
        <v>24.44</v>
      </c>
      <c r="AH33" s="1"/>
      <c r="AI33" s="1"/>
    </row>
    <row r="34" spans="1:35" ht="15" customHeight="1">
      <c r="A34" s="133"/>
      <c r="B34" s="134">
        <v>6</v>
      </c>
      <c r="C34" s="406">
        <v>15.8</v>
      </c>
      <c r="D34" s="384" t="s">
        <v>972</v>
      </c>
      <c r="E34" s="384" t="s">
        <v>780</v>
      </c>
      <c r="F34" s="384" t="s">
        <v>794</v>
      </c>
      <c r="G34" s="384" t="s">
        <v>808</v>
      </c>
      <c r="H34" s="383">
        <v>22</v>
      </c>
      <c r="I34" s="387">
        <v>3.45</v>
      </c>
      <c r="J34" s="387">
        <v>1.21</v>
      </c>
      <c r="K34" s="387">
        <v>6.48</v>
      </c>
      <c r="L34" s="387">
        <v>16.03</v>
      </c>
      <c r="M34" s="387">
        <v>17.95</v>
      </c>
      <c r="N34" s="386"/>
      <c r="P34"/>
      <c r="Q34" s="2">
        <v>13</v>
      </c>
      <c r="R34" s="2">
        <v>14.1</v>
      </c>
      <c r="S34" s="2">
        <v>30.5</v>
      </c>
      <c r="T34" s="6">
        <v>7.9050925925925936E-4</v>
      </c>
      <c r="U34" s="7">
        <v>0.13055555555555556</v>
      </c>
      <c r="V34" s="7">
        <v>0.41041666666666665</v>
      </c>
      <c r="W34" s="7">
        <v>0.65694444444444444</v>
      </c>
      <c r="X34" s="5">
        <v>14.6</v>
      </c>
      <c r="Y34" s="5">
        <v>19.100000000000001</v>
      </c>
      <c r="Z34" s="3">
        <v>4.22</v>
      </c>
      <c r="AA34" s="3">
        <v>1.36</v>
      </c>
      <c r="AB34" s="3">
        <v>8.64</v>
      </c>
      <c r="AC34" s="3">
        <v>8.9600000000000009</v>
      </c>
      <c r="AD34" s="3">
        <v>7.99</v>
      </c>
      <c r="AE34" s="3">
        <v>22.11</v>
      </c>
      <c r="AF34" s="3">
        <v>23.83</v>
      </c>
      <c r="AH34" s="1"/>
      <c r="AI34" s="1"/>
    </row>
    <row r="35" spans="1:35" ht="15" customHeight="1">
      <c r="A35" s="133"/>
      <c r="B35" s="132">
        <v>5</v>
      </c>
      <c r="C35" s="267">
        <v>16.100000000000001</v>
      </c>
      <c r="D35" s="381" t="s">
        <v>973</v>
      </c>
      <c r="E35" s="381" t="s">
        <v>781</v>
      </c>
      <c r="F35" s="381" t="s">
        <v>795</v>
      </c>
      <c r="G35" s="381" t="s">
        <v>668</v>
      </c>
      <c r="H35" s="388">
        <v>22.6</v>
      </c>
      <c r="I35" s="390">
        <v>3.32</v>
      </c>
      <c r="J35" s="390">
        <v>1.18</v>
      </c>
      <c r="K35" s="390">
        <v>6.19</v>
      </c>
      <c r="L35" s="390">
        <v>14.97</v>
      </c>
      <c r="M35" s="390">
        <v>16.760000000000002</v>
      </c>
      <c r="N35" s="300"/>
      <c r="P35"/>
      <c r="Q35" s="2">
        <v>12</v>
      </c>
      <c r="R35" s="2">
        <v>14.3</v>
      </c>
      <c r="S35" s="2">
        <v>30.9</v>
      </c>
      <c r="T35" s="6">
        <v>8.0324074074074076E-4</v>
      </c>
      <c r="U35" s="7">
        <v>0.13402777777777777</v>
      </c>
      <c r="V35" s="7">
        <v>0.42222222222222222</v>
      </c>
      <c r="W35" s="7">
        <v>0.67361111111111116</v>
      </c>
      <c r="X35" s="5">
        <v>14.8</v>
      </c>
      <c r="Y35" s="5">
        <v>19.399999999999999</v>
      </c>
      <c r="Z35" s="3">
        <v>4.13</v>
      </c>
      <c r="AA35" s="3">
        <v>1.34</v>
      </c>
      <c r="AB35" s="3">
        <v>8.5</v>
      </c>
      <c r="AC35" s="3">
        <v>8.7899999999999991</v>
      </c>
      <c r="AD35" s="3">
        <v>7.82</v>
      </c>
      <c r="AE35" s="3">
        <v>21.37</v>
      </c>
      <c r="AF35" s="3">
        <v>23.18</v>
      </c>
      <c r="AH35" s="1"/>
      <c r="AI35" s="1"/>
    </row>
    <row r="36" spans="1:35" ht="15" customHeight="1">
      <c r="A36" s="133"/>
      <c r="B36" s="134">
        <v>4</v>
      </c>
      <c r="C36" s="406">
        <v>16.5</v>
      </c>
      <c r="D36" s="384" t="s">
        <v>974</v>
      </c>
      <c r="E36" s="384" t="s">
        <v>782</v>
      </c>
      <c r="F36" s="384" t="s">
        <v>796</v>
      </c>
      <c r="G36" s="384" t="s">
        <v>809</v>
      </c>
      <c r="H36" s="383">
        <v>23.2</v>
      </c>
      <c r="I36" s="387">
        <v>3.18</v>
      </c>
      <c r="J36" s="387">
        <v>1.1499999999999999</v>
      </c>
      <c r="K36" s="387">
        <v>5.87</v>
      </c>
      <c r="L36" s="387">
        <v>13.83</v>
      </c>
      <c r="M36" s="387">
        <v>15.45</v>
      </c>
      <c r="N36" s="386"/>
      <c r="P36"/>
      <c r="Q36" s="2">
        <v>11</v>
      </c>
      <c r="R36" s="2">
        <v>14.5</v>
      </c>
      <c r="S36" s="2">
        <v>31.3</v>
      </c>
      <c r="T36" s="6">
        <v>8.1712962962962978E-4</v>
      </c>
      <c r="U36" s="7">
        <v>0.13819444444444443</v>
      </c>
      <c r="V36" s="7">
        <v>0.43402777777777773</v>
      </c>
      <c r="W36" s="7">
        <v>0.69097222222222221</v>
      </c>
      <c r="X36" s="5">
        <v>15.1</v>
      </c>
      <c r="Y36" s="5">
        <v>19.8</v>
      </c>
      <c r="Z36" s="3">
        <v>4.03</v>
      </c>
      <c r="AA36" s="3">
        <v>1.32</v>
      </c>
      <c r="AB36" s="3">
        <v>8.36</v>
      </c>
      <c r="AC36" s="3">
        <v>8.6199999999999992</v>
      </c>
      <c r="AD36" s="3">
        <v>7.64</v>
      </c>
      <c r="AE36" s="3">
        <v>20.59</v>
      </c>
      <c r="AF36" s="3">
        <v>22.48</v>
      </c>
      <c r="AH36" s="1"/>
      <c r="AI36" s="1"/>
    </row>
    <row r="37" spans="1:35" ht="15" customHeight="1">
      <c r="A37" s="133"/>
      <c r="B37" s="134">
        <v>3</v>
      </c>
      <c r="C37" s="406">
        <v>17</v>
      </c>
      <c r="D37" s="384" t="s">
        <v>975</v>
      </c>
      <c r="E37" s="384" t="s">
        <v>783</v>
      </c>
      <c r="F37" s="384" t="s">
        <v>797</v>
      </c>
      <c r="G37" s="384" t="s">
        <v>810</v>
      </c>
      <c r="H37" s="383">
        <v>23.9</v>
      </c>
      <c r="I37" s="387">
        <v>3.03</v>
      </c>
      <c r="J37" s="387">
        <v>1.1200000000000001</v>
      </c>
      <c r="K37" s="387">
        <v>5.52</v>
      </c>
      <c r="L37" s="387">
        <v>12.63</v>
      </c>
      <c r="M37" s="387">
        <v>13.99</v>
      </c>
      <c r="N37" s="386"/>
      <c r="P37"/>
      <c r="Q37" s="2">
        <v>10</v>
      </c>
      <c r="R37" s="2">
        <v>14.7</v>
      </c>
      <c r="S37" s="2">
        <v>31.8</v>
      </c>
      <c r="T37" s="6">
        <v>8.3333333333333339E-4</v>
      </c>
      <c r="U37" s="7">
        <v>0.1423611111111111</v>
      </c>
      <c r="V37" s="7">
        <v>0.4458333333333333</v>
      </c>
      <c r="W37" s="7">
        <v>0.70972222222222225</v>
      </c>
      <c r="X37" s="5">
        <v>15.4</v>
      </c>
      <c r="Y37" s="5">
        <v>20.2</v>
      </c>
      <c r="Z37" s="3">
        <v>3.92</v>
      </c>
      <c r="AA37" s="3">
        <v>1.3</v>
      </c>
      <c r="AB37" s="3">
        <v>8.2100000000000009</v>
      </c>
      <c r="AC37" s="3">
        <v>8.43</v>
      </c>
      <c r="AD37" s="3">
        <v>7.44</v>
      </c>
      <c r="AE37" s="3">
        <v>19.77</v>
      </c>
      <c r="AF37" s="3">
        <v>21.72</v>
      </c>
      <c r="AH37" s="1"/>
      <c r="AI37" s="1"/>
    </row>
    <row r="38" spans="1:35" ht="15" customHeight="1">
      <c r="A38" s="133"/>
      <c r="B38" s="134">
        <v>2</v>
      </c>
      <c r="C38" s="406">
        <v>17.5</v>
      </c>
      <c r="D38" s="384" t="s">
        <v>976</v>
      </c>
      <c r="E38" s="384" t="s">
        <v>784</v>
      </c>
      <c r="F38" s="384" t="s">
        <v>798</v>
      </c>
      <c r="G38" s="384" t="s">
        <v>811</v>
      </c>
      <c r="H38" s="383">
        <v>24.7</v>
      </c>
      <c r="I38" s="387">
        <v>2.87</v>
      </c>
      <c r="J38" s="387">
        <v>1.0900000000000001</v>
      </c>
      <c r="K38" s="387">
        <v>5.13</v>
      </c>
      <c r="L38" s="387">
        <v>11.36</v>
      </c>
      <c r="M38" s="387">
        <v>12.35</v>
      </c>
      <c r="N38" s="386"/>
      <c r="P38"/>
      <c r="Q38" s="2">
        <v>9</v>
      </c>
      <c r="R38" s="2">
        <v>14.9</v>
      </c>
      <c r="S38" s="2">
        <v>32.299999999999997</v>
      </c>
      <c r="T38" s="6">
        <v>8.5185185185185179E-4</v>
      </c>
      <c r="U38" s="7">
        <v>0.14722222222222223</v>
      </c>
      <c r="V38" s="7">
        <v>0.45902777777777781</v>
      </c>
      <c r="W38" s="7">
        <v>0.72916666666666663</v>
      </c>
      <c r="X38" s="5">
        <v>15.7</v>
      </c>
      <c r="Y38" s="5">
        <v>20.6</v>
      </c>
      <c r="Z38" s="3">
        <v>3.81</v>
      </c>
      <c r="AA38" s="3">
        <v>1.28</v>
      </c>
      <c r="AB38" s="3">
        <v>8.06</v>
      </c>
      <c r="AC38" s="3">
        <v>8.2200000000000006</v>
      </c>
      <c r="AD38" s="3">
        <v>7.23</v>
      </c>
      <c r="AE38" s="3">
        <v>18.91</v>
      </c>
      <c r="AF38" s="3">
        <v>20.9</v>
      </c>
      <c r="AH38" s="1"/>
      <c r="AI38" s="1"/>
    </row>
    <row r="39" spans="1:35" ht="15" customHeight="1">
      <c r="A39" s="133"/>
      <c r="B39" s="134">
        <v>1</v>
      </c>
      <c r="C39" s="406">
        <v>18</v>
      </c>
      <c r="D39" s="384" t="s">
        <v>977</v>
      </c>
      <c r="E39" s="384" t="s">
        <v>785</v>
      </c>
      <c r="F39" s="384" t="s">
        <v>799</v>
      </c>
      <c r="G39" s="384" t="s">
        <v>812</v>
      </c>
      <c r="H39" s="383">
        <v>25.6</v>
      </c>
      <c r="I39" s="387">
        <v>2.7</v>
      </c>
      <c r="J39" s="387">
        <v>1.06</v>
      </c>
      <c r="K39" s="387">
        <v>4.7</v>
      </c>
      <c r="L39" s="387">
        <v>10</v>
      </c>
      <c r="M39" s="387">
        <v>10.5</v>
      </c>
      <c r="N39" s="386"/>
      <c r="P39"/>
      <c r="Q39" s="2">
        <v>8</v>
      </c>
      <c r="R39" s="2">
        <v>15.2</v>
      </c>
      <c r="S39" s="2">
        <v>32.799999999999997</v>
      </c>
      <c r="T39" s="6">
        <v>8.715277777777776E-4</v>
      </c>
      <c r="U39" s="7">
        <v>0.15208333333333332</v>
      </c>
      <c r="V39" s="7">
        <v>0.47222222222222227</v>
      </c>
      <c r="W39" s="7">
        <v>0.75</v>
      </c>
      <c r="X39" s="5">
        <v>16</v>
      </c>
      <c r="Y39" s="5">
        <v>21</v>
      </c>
      <c r="Z39" s="3">
        <v>3.7</v>
      </c>
      <c r="AA39" s="3">
        <v>1.26</v>
      </c>
      <c r="AB39" s="3">
        <v>7.9</v>
      </c>
      <c r="AC39" s="3">
        <v>8</v>
      </c>
      <c r="AD39" s="3">
        <v>7</v>
      </c>
      <c r="AE39" s="3">
        <v>18</v>
      </c>
      <c r="AF39" s="3">
        <v>20</v>
      </c>
      <c r="AH39" s="1"/>
      <c r="AI39" s="1"/>
    </row>
    <row r="40" spans="1:35" ht="15" customHeight="1">
      <c r="A40" s="133"/>
      <c r="B40" s="418"/>
      <c r="C40" s="418"/>
      <c r="D40" s="418"/>
      <c r="E40" s="418"/>
      <c r="F40" s="418"/>
      <c r="G40" s="418"/>
      <c r="H40" s="418"/>
      <c r="I40" s="418"/>
      <c r="J40" s="418"/>
      <c r="K40" s="418"/>
      <c r="L40" s="418"/>
      <c r="M40" s="418"/>
      <c r="N40" s="418"/>
      <c r="P40"/>
      <c r="Q40" s="2">
        <v>7</v>
      </c>
      <c r="R40" s="2">
        <v>15.5</v>
      </c>
      <c r="S40" s="2">
        <v>33.4</v>
      </c>
      <c r="T40" s="6">
        <v>8.9351851851851842E-4</v>
      </c>
      <c r="U40" s="7">
        <v>0.15763888888888888</v>
      </c>
      <c r="V40" s="7">
        <v>0.4861111111111111</v>
      </c>
      <c r="W40" s="7">
        <v>0.7715277777777777</v>
      </c>
      <c r="X40" s="5">
        <v>16.399999999999999</v>
      </c>
      <c r="Y40" s="5">
        <v>21.5</v>
      </c>
      <c r="Z40" s="3">
        <v>3.58</v>
      </c>
      <c r="AA40" s="3">
        <v>1.24</v>
      </c>
      <c r="AB40" s="3">
        <v>7.74</v>
      </c>
      <c r="AC40" s="3">
        <v>7.76</v>
      </c>
      <c r="AD40" s="3">
        <v>6.75</v>
      </c>
      <c r="AE40" s="3">
        <v>17.04</v>
      </c>
      <c r="AF40" s="3">
        <v>19.02</v>
      </c>
      <c r="AH40" s="1"/>
      <c r="AI40" s="1"/>
    </row>
    <row r="41" spans="1:35" ht="15" customHeight="1">
      <c r="A41" s="133"/>
      <c r="B41" s="128"/>
      <c r="C41" s="128"/>
      <c r="D41" s="128"/>
      <c r="E41" s="128"/>
      <c r="F41" s="128"/>
      <c r="G41" s="128"/>
      <c r="H41" s="128"/>
      <c r="I41" s="128"/>
      <c r="J41" s="128"/>
      <c r="K41" s="128"/>
      <c r="L41" s="128"/>
      <c r="M41" s="128"/>
      <c r="N41" s="128"/>
      <c r="P41"/>
      <c r="Q41" s="2">
        <v>6</v>
      </c>
      <c r="R41" s="2">
        <v>15.8</v>
      </c>
      <c r="S41" s="2">
        <v>34</v>
      </c>
      <c r="T41" s="6">
        <v>9.1782407407407405E-4</v>
      </c>
      <c r="U41" s="7">
        <v>0.16319444444444445</v>
      </c>
      <c r="V41" s="7">
        <v>0.50069444444444444</v>
      </c>
      <c r="W41" s="7">
        <v>0.7944444444444444</v>
      </c>
      <c r="X41" s="5">
        <v>16.8</v>
      </c>
      <c r="Y41" s="5">
        <v>22</v>
      </c>
      <c r="Z41" s="3">
        <v>3.45</v>
      </c>
      <c r="AA41" s="3">
        <v>1.21</v>
      </c>
      <c r="AB41" s="3">
        <v>7.57</v>
      </c>
      <c r="AC41" s="3">
        <v>7.49</v>
      </c>
      <c r="AD41" s="3">
        <v>6.48</v>
      </c>
      <c r="AE41" s="3">
        <v>16.03</v>
      </c>
      <c r="AF41" s="3">
        <v>17.95</v>
      </c>
      <c r="AH41" s="1"/>
      <c r="AI41" s="1"/>
    </row>
    <row r="42" spans="1:35" ht="15" customHeight="1">
      <c r="P42"/>
      <c r="Q42" s="2">
        <v>5</v>
      </c>
      <c r="R42" s="2">
        <v>16.100000000000001</v>
      </c>
      <c r="S42" s="2">
        <v>34.700000000000003</v>
      </c>
      <c r="T42" s="6">
        <v>9.4444444444444448E-4</v>
      </c>
      <c r="U42" s="7">
        <v>0.16944444444444443</v>
      </c>
      <c r="V42" s="7">
        <v>0.51597222222222217</v>
      </c>
      <c r="W42" s="7">
        <v>0.81874999999999998</v>
      </c>
      <c r="X42" s="5">
        <v>17.2</v>
      </c>
      <c r="Y42" s="5">
        <v>22.6</v>
      </c>
      <c r="Z42" s="3">
        <v>3.32</v>
      </c>
      <c r="AA42" s="3">
        <v>1.18</v>
      </c>
      <c r="AB42" s="3">
        <v>7.39</v>
      </c>
      <c r="AC42" s="3">
        <v>7.21</v>
      </c>
      <c r="AD42" s="3">
        <v>6.19</v>
      </c>
      <c r="AE42" s="3">
        <v>14.97</v>
      </c>
      <c r="AF42" s="3">
        <v>16.760000000000002</v>
      </c>
      <c r="AH42" s="1"/>
      <c r="AI42" s="1"/>
    </row>
    <row r="43" spans="1:35" ht="15" customHeight="1">
      <c r="P43"/>
      <c r="Q43" s="2">
        <v>4</v>
      </c>
      <c r="R43" s="2">
        <v>16.5</v>
      </c>
      <c r="S43" s="2">
        <v>35.4</v>
      </c>
      <c r="T43" s="6">
        <v>9.7337962962962959E-4</v>
      </c>
      <c r="U43" s="7">
        <v>0.1763888888888889</v>
      </c>
      <c r="V43" s="7">
        <v>0.53125</v>
      </c>
      <c r="W43" s="7">
        <v>0.84444444444444444</v>
      </c>
      <c r="X43" s="5">
        <v>17.7</v>
      </c>
      <c r="Y43" s="5">
        <v>23.2</v>
      </c>
      <c r="Z43" s="3">
        <v>3.18</v>
      </c>
      <c r="AA43" s="3">
        <v>1.1499999999999999</v>
      </c>
      <c r="AB43" s="3">
        <v>7.2</v>
      </c>
      <c r="AC43" s="3">
        <v>6.89</v>
      </c>
      <c r="AD43" s="3">
        <v>5.87</v>
      </c>
      <c r="AE43" s="3">
        <v>13.83</v>
      </c>
      <c r="AF43" s="3">
        <v>15.45</v>
      </c>
      <c r="AH43" s="1"/>
      <c r="AI43" s="1"/>
    </row>
    <row r="44" spans="1:35" ht="15" customHeight="1">
      <c r="P44"/>
      <c r="Q44" s="2">
        <v>3</v>
      </c>
      <c r="R44" s="2">
        <v>17</v>
      </c>
      <c r="S44" s="2">
        <v>36.299999999999997</v>
      </c>
      <c r="T44" s="6">
        <v>1.0081018518518518E-3</v>
      </c>
      <c r="U44" s="7">
        <v>0.18402777777777779</v>
      </c>
      <c r="V44" s="7">
        <v>0.54791666666666672</v>
      </c>
      <c r="W44" s="7">
        <v>0.87152777777777779</v>
      </c>
      <c r="X44" s="5">
        <v>18.2</v>
      </c>
      <c r="Y44" s="5">
        <v>23.9</v>
      </c>
      <c r="Z44" s="3">
        <v>3.03</v>
      </c>
      <c r="AA44" s="3">
        <v>1.1200000000000001</v>
      </c>
      <c r="AB44" s="3">
        <v>7.01</v>
      </c>
      <c r="AC44" s="3">
        <v>6.53</v>
      </c>
      <c r="AD44" s="3">
        <v>5.52</v>
      </c>
      <c r="AE44" s="3">
        <v>12.63</v>
      </c>
      <c r="AF44" s="3">
        <v>13.99</v>
      </c>
      <c r="AH44" s="1"/>
      <c r="AI44" s="1"/>
    </row>
    <row r="45" spans="1:35" ht="15" customHeight="1">
      <c r="P45"/>
      <c r="Q45" s="2">
        <v>2</v>
      </c>
      <c r="R45" s="2">
        <v>17.5</v>
      </c>
      <c r="S45" s="2">
        <v>37.200000000000003</v>
      </c>
      <c r="T45" s="6">
        <v>1.0497685185185187E-3</v>
      </c>
      <c r="U45" s="7">
        <v>0.19236111111111112</v>
      </c>
      <c r="V45" s="7">
        <v>0.56527777777777777</v>
      </c>
      <c r="W45" s="7">
        <v>0.9</v>
      </c>
      <c r="X45" s="5">
        <v>18.8</v>
      </c>
      <c r="Y45" s="5">
        <v>24.7</v>
      </c>
      <c r="Z45" s="3">
        <v>2.87</v>
      </c>
      <c r="AA45" s="3">
        <v>1.0900000000000001</v>
      </c>
      <c r="AB45" s="3">
        <v>6.81</v>
      </c>
      <c r="AC45" s="3">
        <v>6.14</v>
      </c>
      <c r="AD45" s="3">
        <v>5.13</v>
      </c>
      <c r="AE45" s="3">
        <v>11.36</v>
      </c>
      <c r="AF45" s="3">
        <v>12.35</v>
      </c>
      <c r="AH45" s="1"/>
      <c r="AI45" s="1"/>
    </row>
    <row r="46" spans="1:35" ht="15" customHeight="1">
      <c r="P46"/>
      <c r="Q46" s="2">
        <v>1</v>
      </c>
      <c r="R46" s="2">
        <v>18</v>
      </c>
      <c r="S46" s="2">
        <v>38.200000000000003</v>
      </c>
      <c r="T46" s="6">
        <v>1.1006944444444443E-3</v>
      </c>
      <c r="U46" s="7">
        <v>0.20138888888888887</v>
      </c>
      <c r="V46" s="7">
        <v>0.58333333333333337</v>
      </c>
      <c r="W46" s="7">
        <v>0.93055555555555547</v>
      </c>
      <c r="X46" s="5">
        <v>19.5</v>
      </c>
      <c r="Y46" s="5">
        <v>25.6</v>
      </c>
      <c r="Z46" s="3">
        <v>2.7</v>
      </c>
      <c r="AA46" s="3">
        <v>1.06</v>
      </c>
      <c r="AB46" s="3">
        <v>6.6</v>
      </c>
      <c r="AC46" s="3">
        <v>5.7</v>
      </c>
      <c r="AD46" s="3">
        <v>4.7</v>
      </c>
      <c r="AE46" s="3">
        <v>10</v>
      </c>
      <c r="AF46" s="3">
        <v>10.5</v>
      </c>
      <c r="AH46" s="1"/>
      <c r="AI46" s="1"/>
    </row>
    <row r="47" spans="1:35" ht="15" customHeight="1">
      <c r="P47"/>
      <c r="Q47" s="2">
        <v>0</v>
      </c>
      <c r="R47" s="2" t="s">
        <v>22</v>
      </c>
      <c r="S47" s="2" t="s">
        <v>23</v>
      </c>
      <c r="T47" s="3" t="s">
        <v>618</v>
      </c>
      <c r="U47" s="2" t="s">
        <v>24</v>
      </c>
      <c r="V47" s="2" t="s">
        <v>1185</v>
      </c>
      <c r="W47" s="2" t="s">
        <v>1186</v>
      </c>
      <c r="X47" s="5" t="s">
        <v>25</v>
      </c>
      <c r="Y47" s="5" t="s">
        <v>619</v>
      </c>
      <c r="Z47" s="3" t="s">
        <v>26</v>
      </c>
      <c r="AA47" s="3" t="s">
        <v>27</v>
      </c>
      <c r="AB47" s="3" t="s">
        <v>28</v>
      </c>
      <c r="AC47" s="3" t="s">
        <v>29</v>
      </c>
      <c r="AD47" s="3" t="s">
        <v>30</v>
      </c>
      <c r="AE47" s="3" t="s">
        <v>31</v>
      </c>
      <c r="AF47" s="3" t="s">
        <v>32</v>
      </c>
      <c r="AH47" s="1"/>
      <c r="AI47" s="1"/>
    </row>
    <row r="48" spans="1:35" ht="15" customHeight="1">
      <c r="P48"/>
    </row>
  </sheetData>
  <pageMargins left="0.19685039370078741" right="0.19685039370078741" top="0.19685039370078741" bottom="0.19685039370078741" header="0.31496062992125984" footer="0.31496062992125984"/>
  <pageSetup paperSize="9" scale="65"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8E90-E13B-4C7F-B88C-9992B9B38000}">
  <dimension ref="A1:AB40"/>
  <sheetViews>
    <sheetView zoomScaleNormal="100" workbookViewId="0">
      <selection activeCell="A2" sqref="A2:XFD3"/>
    </sheetView>
  </sheetViews>
  <sheetFormatPr baseColWidth="10" defaultRowHeight="15.75"/>
  <cols>
    <col min="1" max="1" width="12.625" style="130" customWidth="1"/>
    <col min="2" max="2" width="8.625" customWidth="1"/>
    <col min="3" max="14" width="10.625" customWidth="1"/>
    <col min="15" max="15" width="8.625" customWidth="1"/>
    <col min="18" max="24" width="10.625" customWidth="1"/>
  </cols>
  <sheetData>
    <row r="1" spans="1:28" s="95" customFormat="1" ht="20.25">
      <c r="A1" s="95" t="s">
        <v>1187</v>
      </c>
      <c r="E1" s="555"/>
      <c r="F1" s="555"/>
      <c r="G1" s="555"/>
      <c r="H1" s="555"/>
      <c r="I1" s="555"/>
      <c r="J1" s="555"/>
      <c r="K1" s="555"/>
      <c r="L1" s="555"/>
      <c r="M1" s="555"/>
      <c r="N1" s="555"/>
      <c r="P1" s="95" t="s">
        <v>1187</v>
      </c>
      <c r="V1" s="555"/>
      <c r="W1" s="555"/>
      <c r="X1" s="555"/>
      <c r="Y1" s="555"/>
      <c r="Z1" s="555"/>
      <c r="AA1" s="555"/>
      <c r="AB1" s="555"/>
    </row>
    <row r="2" spans="1:28" s="553" customFormat="1" ht="18.75">
      <c r="A2" s="553" t="s">
        <v>1154</v>
      </c>
      <c r="E2" s="556"/>
      <c r="F2" s="556"/>
      <c r="G2" s="556"/>
      <c r="H2" s="556"/>
      <c r="I2" s="556"/>
      <c r="J2" s="556"/>
      <c r="K2" s="556"/>
      <c r="L2" s="556"/>
      <c r="M2" s="556"/>
      <c r="N2" s="556"/>
      <c r="P2" s="553" t="s">
        <v>1188</v>
      </c>
      <c r="V2" s="556"/>
      <c r="W2" s="556"/>
      <c r="X2" s="556"/>
      <c r="Y2" s="556"/>
      <c r="Z2" s="556"/>
      <c r="AA2" s="556"/>
      <c r="AB2" s="556"/>
    </row>
    <row r="3" spans="1:28" s="553" customFormat="1" ht="18.75">
      <c r="A3" s="553" t="s">
        <v>1149</v>
      </c>
      <c r="E3" s="556"/>
      <c r="F3" s="556"/>
      <c r="G3" s="556"/>
      <c r="H3" s="556"/>
      <c r="I3" s="556"/>
      <c r="J3" s="556"/>
      <c r="K3" s="556"/>
      <c r="L3" s="556"/>
      <c r="M3" s="556"/>
      <c r="N3" s="556"/>
      <c r="V3" s="556"/>
      <c r="W3" s="556"/>
      <c r="X3" s="556"/>
      <c r="Y3" s="556"/>
      <c r="Z3" s="556"/>
      <c r="AA3" s="556"/>
      <c r="AB3" s="556"/>
    </row>
    <row r="4" spans="1:28" s="96" customFormat="1">
      <c r="E4" s="379"/>
      <c r="F4" s="379"/>
      <c r="G4" s="379"/>
      <c r="H4" s="379"/>
      <c r="I4" s="379"/>
      <c r="J4" s="379"/>
      <c r="K4" s="379"/>
      <c r="L4" s="379"/>
      <c r="M4" s="379"/>
      <c r="N4" s="379"/>
    </row>
    <row r="5" spans="1:28" s="375" customFormat="1" ht="20.25">
      <c r="A5" s="378" t="s">
        <v>585</v>
      </c>
      <c r="B5" s="378"/>
      <c r="C5" s="378"/>
      <c r="D5" s="378"/>
      <c r="E5" s="378"/>
      <c r="F5" s="378"/>
      <c r="G5" s="378"/>
      <c r="H5" s="378"/>
      <c r="I5" s="378"/>
      <c r="J5" s="378"/>
      <c r="K5" s="377"/>
      <c r="L5" s="377"/>
      <c r="M5" s="377"/>
      <c r="N5" s="377"/>
      <c r="O5" s="419"/>
      <c r="P5" s="419"/>
      <c r="Q5" s="419"/>
    </row>
    <row r="6" spans="1:28" ht="20.25">
      <c r="A6" s="378" t="s">
        <v>586</v>
      </c>
      <c r="B6" s="378"/>
      <c r="C6" s="378"/>
      <c r="D6" s="378"/>
      <c r="E6" s="378"/>
      <c r="F6" s="378"/>
      <c r="G6" s="378"/>
      <c r="H6" s="378"/>
      <c r="I6" s="378"/>
      <c r="J6" s="378"/>
      <c r="K6" s="378"/>
      <c r="L6" s="378"/>
      <c r="M6" s="378"/>
      <c r="N6" s="378"/>
      <c r="O6" s="454"/>
      <c r="P6" s="454"/>
      <c r="Q6" s="454"/>
    </row>
    <row r="8" spans="1:28" s="35" customFormat="1" ht="15" customHeight="1">
      <c r="A8" s="131" t="s">
        <v>33</v>
      </c>
      <c r="B8" s="132" t="s">
        <v>42</v>
      </c>
      <c r="C8" s="300" t="s">
        <v>0</v>
      </c>
      <c r="D8" s="300" t="s">
        <v>2</v>
      </c>
      <c r="E8" s="267" t="s">
        <v>36</v>
      </c>
      <c r="F8" s="300" t="s">
        <v>3</v>
      </c>
      <c r="G8" s="267" t="s">
        <v>4</v>
      </c>
      <c r="H8" s="300" t="s">
        <v>594</v>
      </c>
      <c r="I8" s="267" t="s">
        <v>5</v>
      </c>
      <c r="J8" s="267" t="s">
        <v>6</v>
      </c>
      <c r="K8" s="267" t="s">
        <v>359</v>
      </c>
      <c r="L8" s="300" t="s">
        <v>120</v>
      </c>
      <c r="M8" s="267" t="s">
        <v>121</v>
      </c>
      <c r="N8" s="300" t="s">
        <v>596</v>
      </c>
      <c r="O8" s="189"/>
      <c r="P8" s="35" t="s">
        <v>33</v>
      </c>
      <c r="Q8" s="9" t="s">
        <v>21</v>
      </c>
      <c r="R8" s="9" t="s">
        <v>36</v>
      </c>
      <c r="S8" s="9" t="s">
        <v>48</v>
      </c>
      <c r="T8" s="9" t="s">
        <v>50</v>
      </c>
      <c r="U8" s="9" t="s">
        <v>51</v>
      </c>
      <c r="V8" s="9" t="s">
        <v>40</v>
      </c>
      <c r="W8" s="9" t="s">
        <v>41</v>
      </c>
      <c r="X8" s="9" t="s">
        <v>49</v>
      </c>
    </row>
    <row r="9" spans="1:28" ht="15" customHeight="1">
      <c r="A9" s="133"/>
      <c r="B9" s="134">
        <v>15</v>
      </c>
      <c r="C9" s="341"/>
      <c r="D9" s="410"/>
      <c r="E9" s="494">
        <v>9.8611111111111108E-2</v>
      </c>
      <c r="F9" s="385"/>
      <c r="G9" s="408" t="s">
        <v>751</v>
      </c>
      <c r="H9" s="455"/>
      <c r="I9" s="269">
        <v>5.63</v>
      </c>
      <c r="J9" s="269">
        <v>1.67</v>
      </c>
      <c r="K9" s="269">
        <v>10.6</v>
      </c>
      <c r="L9" s="421"/>
      <c r="M9" s="269">
        <v>35.6</v>
      </c>
      <c r="N9" s="386"/>
      <c r="O9" s="144"/>
      <c r="Q9" s="2">
        <v>15</v>
      </c>
      <c r="R9" s="7">
        <v>9.8611111111111108E-2</v>
      </c>
      <c r="S9" s="6">
        <v>7.7777777777777767E-3</v>
      </c>
      <c r="T9" s="3">
        <v>5.63</v>
      </c>
      <c r="U9" s="3">
        <v>1.67</v>
      </c>
      <c r="V9" s="3">
        <v>10.6</v>
      </c>
      <c r="W9" s="3">
        <v>35.6</v>
      </c>
      <c r="X9" s="3">
        <v>43.5</v>
      </c>
    </row>
    <row r="10" spans="1:28" ht="15" customHeight="1">
      <c r="A10" s="133"/>
      <c r="B10" s="134">
        <v>14</v>
      </c>
      <c r="C10" s="341"/>
      <c r="D10" s="410"/>
      <c r="E10" s="494">
        <v>0.10069444444444445</v>
      </c>
      <c r="F10" s="385"/>
      <c r="G10" s="408" t="s">
        <v>984</v>
      </c>
      <c r="H10" s="455"/>
      <c r="I10" s="269">
        <v>5.54</v>
      </c>
      <c r="J10" s="269">
        <v>1.64</v>
      </c>
      <c r="K10" s="269">
        <v>10.38</v>
      </c>
      <c r="L10" s="421"/>
      <c r="M10" s="269">
        <v>34.4</v>
      </c>
      <c r="N10" s="386"/>
      <c r="O10" s="144"/>
      <c r="Q10" s="2">
        <v>14</v>
      </c>
      <c r="R10" s="7">
        <v>0.10069444444444445</v>
      </c>
      <c r="S10" s="6">
        <v>7.9166666666666673E-3</v>
      </c>
      <c r="T10" s="3">
        <v>5.54</v>
      </c>
      <c r="U10" s="3">
        <v>1.64</v>
      </c>
      <c r="V10" s="3">
        <v>10.38</v>
      </c>
      <c r="W10" s="3">
        <v>34.4</v>
      </c>
      <c r="X10" s="3">
        <v>42</v>
      </c>
    </row>
    <row r="11" spans="1:28" ht="15" customHeight="1">
      <c r="A11" s="133"/>
      <c r="B11" s="134">
        <v>13</v>
      </c>
      <c r="C11" s="341"/>
      <c r="D11" s="410"/>
      <c r="E11" s="494">
        <v>0.10277777777777777</v>
      </c>
      <c r="F11" s="385"/>
      <c r="G11" s="408" t="s">
        <v>985</v>
      </c>
      <c r="H11" s="455"/>
      <c r="I11" s="269">
        <v>5.44</v>
      </c>
      <c r="J11" s="269">
        <v>1.61</v>
      </c>
      <c r="K11" s="269">
        <v>10.15</v>
      </c>
      <c r="L11" s="421"/>
      <c r="M11" s="269">
        <v>33.200000000000003</v>
      </c>
      <c r="N11" s="386"/>
      <c r="O11" s="144"/>
      <c r="Q11" s="2">
        <v>13</v>
      </c>
      <c r="R11" s="7">
        <v>0.10277777777777777</v>
      </c>
      <c r="S11" s="6">
        <v>8.0555555555555554E-3</v>
      </c>
      <c r="T11" s="3">
        <v>5.44</v>
      </c>
      <c r="U11" s="3">
        <v>1.61</v>
      </c>
      <c r="V11" s="3">
        <v>10.15</v>
      </c>
      <c r="W11" s="3">
        <v>33.200000000000003</v>
      </c>
      <c r="X11" s="3">
        <v>40.5</v>
      </c>
    </row>
    <row r="12" spans="1:28" ht="15" customHeight="1">
      <c r="A12" s="133"/>
      <c r="B12" s="134">
        <v>12</v>
      </c>
      <c r="C12" s="341"/>
      <c r="D12" s="410"/>
      <c r="E12" s="494">
        <v>0.10486111111111111</v>
      </c>
      <c r="F12" s="385"/>
      <c r="G12" s="408" t="s">
        <v>753</v>
      </c>
      <c r="H12" s="455"/>
      <c r="I12" s="269">
        <v>5.32</v>
      </c>
      <c r="J12" s="269">
        <v>1.58</v>
      </c>
      <c r="K12" s="269">
        <v>9.91</v>
      </c>
      <c r="L12" s="421"/>
      <c r="M12" s="269">
        <v>32</v>
      </c>
      <c r="N12" s="386"/>
      <c r="O12" s="144"/>
      <c r="Q12" s="2">
        <v>12</v>
      </c>
      <c r="R12" s="7">
        <v>0.10486111111111111</v>
      </c>
      <c r="S12" s="6">
        <v>8.1944444444444452E-3</v>
      </c>
      <c r="T12" s="3">
        <v>5.32</v>
      </c>
      <c r="U12" s="3">
        <v>1.58</v>
      </c>
      <c r="V12" s="3">
        <v>9.91</v>
      </c>
      <c r="W12" s="3">
        <v>32</v>
      </c>
      <c r="X12" s="3">
        <v>39</v>
      </c>
    </row>
    <row r="13" spans="1:28" ht="15" customHeight="1">
      <c r="A13" s="133"/>
      <c r="B13" s="132">
        <v>11</v>
      </c>
      <c r="C13" s="347"/>
      <c r="D13" s="415"/>
      <c r="E13" s="494">
        <v>0.10694444444444444</v>
      </c>
      <c r="F13" s="389"/>
      <c r="G13" s="413" t="s">
        <v>983</v>
      </c>
      <c r="H13" s="456"/>
      <c r="I13" s="457">
        <v>5.2</v>
      </c>
      <c r="J13" s="457">
        <v>1.55</v>
      </c>
      <c r="K13" s="269">
        <v>9.66</v>
      </c>
      <c r="L13" s="458"/>
      <c r="M13" s="457">
        <v>30.8</v>
      </c>
      <c r="N13" s="300"/>
      <c r="O13" s="144"/>
      <c r="Q13" s="2">
        <v>11</v>
      </c>
      <c r="R13" s="7">
        <v>0.10694444444444444</v>
      </c>
      <c r="S13" s="6">
        <v>8.3333333333333332E-3</v>
      </c>
      <c r="T13" s="3">
        <v>5.2</v>
      </c>
      <c r="U13" s="3">
        <v>1.55</v>
      </c>
      <c r="V13" s="3">
        <v>9.66</v>
      </c>
      <c r="W13" s="3">
        <v>30.8</v>
      </c>
      <c r="X13" s="3">
        <v>38.1</v>
      </c>
    </row>
    <row r="14" spans="1:28" ht="15" customHeight="1">
      <c r="A14" s="133"/>
      <c r="B14" s="134">
        <v>10</v>
      </c>
      <c r="C14" s="341"/>
      <c r="D14" s="410"/>
      <c r="E14" s="494">
        <v>0.10902777777777778</v>
      </c>
      <c r="F14" s="385"/>
      <c r="G14" s="408" t="s">
        <v>986</v>
      </c>
      <c r="H14" s="455"/>
      <c r="I14" s="269">
        <v>5.08</v>
      </c>
      <c r="J14" s="269">
        <v>1.52</v>
      </c>
      <c r="K14" s="269">
        <v>9.39</v>
      </c>
      <c r="L14" s="421"/>
      <c r="M14" s="269">
        <v>29.6</v>
      </c>
      <c r="N14" s="386"/>
      <c r="O14" s="144"/>
      <c r="Q14" s="2">
        <v>10</v>
      </c>
      <c r="R14" s="7">
        <v>0.10902777777777778</v>
      </c>
      <c r="S14" s="6">
        <v>8.5416666666666679E-3</v>
      </c>
      <c r="T14" s="3">
        <v>5.08</v>
      </c>
      <c r="U14" s="3">
        <v>1.52</v>
      </c>
      <c r="V14" s="3">
        <v>9.39</v>
      </c>
      <c r="W14" s="3">
        <v>29.6</v>
      </c>
      <c r="X14" s="3">
        <v>37.200000000000003</v>
      </c>
    </row>
    <row r="15" spans="1:28" ht="15" customHeight="1">
      <c r="A15" s="133"/>
      <c r="B15" s="134">
        <v>9</v>
      </c>
      <c r="C15" s="341"/>
      <c r="D15" s="410"/>
      <c r="E15" s="494">
        <v>0.11180555555555556</v>
      </c>
      <c r="F15" s="385"/>
      <c r="G15" s="408" t="s">
        <v>987</v>
      </c>
      <c r="H15" s="455"/>
      <c r="I15" s="269">
        <v>4.95</v>
      </c>
      <c r="J15" s="269">
        <v>1.49</v>
      </c>
      <c r="K15" s="269">
        <v>9.1</v>
      </c>
      <c r="L15" s="421"/>
      <c r="M15" s="269">
        <v>28.4</v>
      </c>
      <c r="N15" s="386"/>
      <c r="O15" s="144"/>
      <c r="Q15" s="2">
        <v>9</v>
      </c>
      <c r="R15" s="7">
        <v>0.11180555555555556</v>
      </c>
      <c r="S15" s="6">
        <v>8.7499999999999991E-3</v>
      </c>
      <c r="T15" s="3">
        <v>4.95</v>
      </c>
      <c r="U15" s="3">
        <v>1.49</v>
      </c>
      <c r="V15" s="3">
        <v>9.1</v>
      </c>
      <c r="W15" s="3">
        <v>28.4</v>
      </c>
      <c r="X15" s="3">
        <v>36.299999999999997</v>
      </c>
    </row>
    <row r="16" spans="1:28" ht="15" customHeight="1">
      <c r="A16" s="133"/>
      <c r="B16" s="134">
        <v>8</v>
      </c>
      <c r="C16" s="341"/>
      <c r="D16" s="410"/>
      <c r="E16" s="494">
        <v>0.11458333333333333</v>
      </c>
      <c r="F16" s="385"/>
      <c r="G16" s="408" t="s">
        <v>988</v>
      </c>
      <c r="H16" s="455"/>
      <c r="I16" s="269">
        <v>4.8</v>
      </c>
      <c r="J16" s="269">
        <v>1.46</v>
      </c>
      <c r="K16" s="269">
        <v>8.7899999999999991</v>
      </c>
      <c r="L16" s="421"/>
      <c r="M16" s="269">
        <v>27</v>
      </c>
      <c r="N16" s="386"/>
      <c r="O16" s="144"/>
      <c r="Q16" s="2">
        <v>8</v>
      </c>
      <c r="R16" s="7">
        <v>0.11458333333333333</v>
      </c>
      <c r="S16" s="6">
        <v>8.9583333333333338E-3</v>
      </c>
      <c r="T16" s="3">
        <v>4.8</v>
      </c>
      <c r="U16" s="3">
        <v>1.46</v>
      </c>
      <c r="V16" s="3">
        <v>8.7899999999999991</v>
      </c>
      <c r="W16" s="3">
        <v>27</v>
      </c>
      <c r="X16" s="3">
        <v>35.6</v>
      </c>
    </row>
    <row r="17" spans="1:24" ht="15" customHeight="1">
      <c r="A17" s="133"/>
      <c r="B17" s="134">
        <v>7</v>
      </c>
      <c r="C17" s="341"/>
      <c r="D17" s="410"/>
      <c r="E17" s="494">
        <v>0.11736111111111111</v>
      </c>
      <c r="F17" s="385"/>
      <c r="G17" s="408" t="s">
        <v>989</v>
      </c>
      <c r="H17" s="455"/>
      <c r="I17" s="269">
        <v>4.6500000000000004</v>
      </c>
      <c r="J17" s="269">
        <v>1.43</v>
      </c>
      <c r="K17" s="269">
        <v>8.4600000000000009</v>
      </c>
      <c r="L17" s="421"/>
      <c r="M17" s="269">
        <v>25.5</v>
      </c>
      <c r="N17" s="386"/>
      <c r="O17" s="144"/>
      <c r="Q17" s="2">
        <v>7</v>
      </c>
      <c r="R17" s="7">
        <v>0.11736111111111111</v>
      </c>
      <c r="S17" s="6">
        <v>9.1666666666666667E-3</v>
      </c>
      <c r="T17" s="3">
        <v>4.6500000000000004</v>
      </c>
      <c r="U17" s="3">
        <v>1.43</v>
      </c>
      <c r="V17" s="3">
        <v>8.4600000000000009</v>
      </c>
      <c r="W17" s="3">
        <v>25.5</v>
      </c>
      <c r="X17" s="3">
        <v>35</v>
      </c>
    </row>
    <row r="18" spans="1:24" ht="15" customHeight="1">
      <c r="A18" s="133"/>
      <c r="B18" s="134">
        <v>6</v>
      </c>
      <c r="C18" s="341"/>
      <c r="D18" s="410"/>
      <c r="E18" s="494">
        <v>0.12013888888888889</v>
      </c>
      <c r="F18" s="385"/>
      <c r="G18" s="408" t="s">
        <v>990</v>
      </c>
      <c r="H18" s="455"/>
      <c r="I18" s="269">
        <v>4.5</v>
      </c>
      <c r="J18" s="269">
        <v>1.4</v>
      </c>
      <c r="K18" s="269">
        <v>8.11</v>
      </c>
      <c r="L18" s="421"/>
      <c r="M18" s="269">
        <v>23.8</v>
      </c>
      <c r="N18" s="386"/>
      <c r="O18" s="144"/>
      <c r="Q18" s="2">
        <v>6</v>
      </c>
      <c r="R18" s="7">
        <v>0.12013888888888889</v>
      </c>
      <c r="S18" s="6">
        <v>9.3749999999999997E-3</v>
      </c>
      <c r="T18" s="3">
        <v>4.5</v>
      </c>
      <c r="U18" s="3">
        <v>1.4</v>
      </c>
      <c r="V18" s="3">
        <v>8.11</v>
      </c>
      <c r="W18" s="3">
        <v>23.8</v>
      </c>
      <c r="X18" s="3">
        <v>34.4</v>
      </c>
    </row>
    <row r="19" spans="1:24" ht="15" customHeight="1">
      <c r="A19" s="133"/>
      <c r="B19" s="132">
        <v>5</v>
      </c>
      <c r="C19" s="341"/>
      <c r="D19" s="410"/>
      <c r="E19" s="494">
        <v>0.12291666666666666</v>
      </c>
      <c r="F19" s="385"/>
      <c r="G19" s="408" t="s">
        <v>991</v>
      </c>
      <c r="H19" s="455"/>
      <c r="I19" s="269">
        <v>4.3499999999999996</v>
      </c>
      <c r="J19" s="269">
        <v>1.37</v>
      </c>
      <c r="K19" s="269">
        <v>7.74</v>
      </c>
      <c r="L19" s="421"/>
      <c r="M19" s="269">
        <v>22</v>
      </c>
      <c r="N19" s="386"/>
      <c r="O19" s="144"/>
      <c r="Q19" s="2">
        <v>5</v>
      </c>
      <c r="R19" s="7">
        <v>0.12291666666666666</v>
      </c>
      <c r="S19" s="6">
        <v>9.5833333333333343E-3</v>
      </c>
      <c r="T19" s="3">
        <v>4.3499999999999996</v>
      </c>
      <c r="U19" s="3">
        <v>1.37</v>
      </c>
      <c r="V19" s="3">
        <v>7.74</v>
      </c>
      <c r="W19" s="3">
        <v>22</v>
      </c>
      <c r="X19" s="3">
        <v>33.799999999999997</v>
      </c>
    </row>
    <row r="20" spans="1:24" ht="15" customHeight="1">
      <c r="A20" s="133"/>
      <c r="B20" s="134">
        <v>4</v>
      </c>
      <c r="C20" s="341"/>
      <c r="D20" s="410"/>
      <c r="E20" s="494">
        <v>0.12569444444444444</v>
      </c>
      <c r="F20" s="385"/>
      <c r="G20" s="408" t="s">
        <v>992</v>
      </c>
      <c r="H20" s="455"/>
      <c r="I20" s="269">
        <v>4.2</v>
      </c>
      <c r="J20" s="269">
        <v>1.34</v>
      </c>
      <c r="K20" s="269">
        <v>7.35</v>
      </c>
      <c r="L20" s="421"/>
      <c r="M20" s="269">
        <v>20.2</v>
      </c>
      <c r="N20" s="386"/>
      <c r="O20" s="144"/>
      <c r="Q20" s="2">
        <v>4</v>
      </c>
      <c r="R20" s="7">
        <v>0.12569444444444444</v>
      </c>
      <c r="S20" s="6">
        <v>9.7916666666666655E-3</v>
      </c>
      <c r="T20" s="3">
        <v>4.2</v>
      </c>
      <c r="U20" s="3">
        <v>1.34</v>
      </c>
      <c r="V20" s="3">
        <v>7.35</v>
      </c>
      <c r="W20" s="3">
        <v>20.2</v>
      </c>
      <c r="X20" s="3">
        <v>33.200000000000003</v>
      </c>
    </row>
    <row r="21" spans="1:24" ht="15" customHeight="1">
      <c r="A21" s="133"/>
      <c r="B21" s="134">
        <v>3</v>
      </c>
      <c r="C21" s="341"/>
      <c r="D21" s="410"/>
      <c r="E21" s="494">
        <v>0.12847222222222221</v>
      </c>
      <c r="F21" s="385"/>
      <c r="G21" s="408" t="s">
        <v>993</v>
      </c>
      <c r="H21" s="455"/>
      <c r="I21" s="269">
        <v>4.05</v>
      </c>
      <c r="J21" s="269">
        <v>1.31</v>
      </c>
      <c r="K21" s="269">
        <v>6.94</v>
      </c>
      <c r="L21" s="421"/>
      <c r="M21" s="269">
        <v>18.399999999999999</v>
      </c>
      <c r="N21" s="386"/>
      <c r="O21" s="144"/>
      <c r="Q21" s="2">
        <v>3</v>
      </c>
      <c r="R21" s="7">
        <v>0.12847222222222221</v>
      </c>
      <c r="S21" s="6">
        <v>0.01</v>
      </c>
      <c r="T21" s="3">
        <v>4.05</v>
      </c>
      <c r="U21" s="3">
        <v>1.31</v>
      </c>
      <c r="V21" s="3">
        <v>6.94</v>
      </c>
      <c r="W21" s="3">
        <v>18.399999999999999</v>
      </c>
      <c r="X21" s="3">
        <v>32.6</v>
      </c>
    </row>
    <row r="22" spans="1:24" ht="15" customHeight="1">
      <c r="A22" s="133"/>
      <c r="B22" s="134">
        <v>2</v>
      </c>
      <c r="C22" s="341"/>
      <c r="D22" s="410"/>
      <c r="E22" s="494">
        <v>0.13125000000000001</v>
      </c>
      <c r="F22" s="385"/>
      <c r="G22" s="408" t="s">
        <v>994</v>
      </c>
      <c r="H22" s="455"/>
      <c r="I22" s="269">
        <v>3.9</v>
      </c>
      <c r="J22" s="269">
        <v>1.27</v>
      </c>
      <c r="K22" s="269">
        <v>6.49</v>
      </c>
      <c r="L22" s="421"/>
      <c r="M22" s="269">
        <v>16.600000000000001</v>
      </c>
      <c r="N22" s="386"/>
      <c r="O22" s="144"/>
      <c r="Q22" s="2">
        <v>2</v>
      </c>
      <c r="R22" s="7">
        <v>0.13125000000000001</v>
      </c>
      <c r="S22" s="6">
        <v>1.0208333333333333E-2</v>
      </c>
      <c r="T22" s="3">
        <v>3.9</v>
      </c>
      <c r="U22" s="3">
        <v>1.27</v>
      </c>
      <c r="V22" s="3">
        <v>6.49</v>
      </c>
      <c r="W22" s="3">
        <v>16.600000000000001</v>
      </c>
      <c r="X22" s="3">
        <v>32</v>
      </c>
    </row>
    <row r="23" spans="1:24" ht="15" customHeight="1">
      <c r="A23" s="133"/>
      <c r="B23" s="134">
        <v>1</v>
      </c>
      <c r="C23" s="341"/>
      <c r="D23" s="410"/>
      <c r="E23" s="494">
        <v>0.13472222222222222</v>
      </c>
      <c r="F23" s="385"/>
      <c r="G23" s="408" t="s">
        <v>800</v>
      </c>
      <c r="H23" s="455"/>
      <c r="I23" s="269">
        <v>3.75</v>
      </c>
      <c r="J23" s="269">
        <v>1.24</v>
      </c>
      <c r="K23" s="269">
        <v>6</v>
      </c>
      <c r="L23" s="421"/>
      <c r="M23" s="269">
        <v>14.8</v>
      </c>
      <c r="N23" s="386"/>
      <c r="O23" s="144"/>
      <c r="Q23" s="2">
        <v>1</v>
      </c>
      <c r="R23" s="7">
        <v>0.13472222222222222</v>
      </c>
      <c r="S23" s="6">
        <v>1.0416666666666666E-2</v>
      </c>
      <c r="T23" s="3">
        <v>3.75</v>
      </c>
      <c r="U23" s="3">
        <v>1.24</v>
      </c>
      <c r="V23" s="3">
        <v>6</v>
      </c>
      <c r="W23" s="3">
        <v>14.8</v>
      </c>
      <c r="X23" s="3">
        <v>31.4</v>
      </c>
    </row>
    <row r="24" spans="1:24" ht="15" customHeight="1">
      <c r="A24" s="133"/>
      <c r="B24" s="128"/>
      <c r="C24" s="129"/>
      <c r="D24" s="128"/>
      <c r="E24" s="129"/>
      <c r="F24" s="129"/>
      <c r="G24" s="129"/>
      <c r="H24" s="129"/>
      <c r="I24" s="129"/>
      <c r="J24" s="129"/>
      <c r="K24" s="129"/>
      <c r="L24" s="129"/>
      <c r="M24" s="129"/>
      <c r="N24" s="129"/>
      <c r="O24" s="129"/>
      <c r="Q24" s="1"/>
      <c r="R24" s="1"/>
      <c r="S24" s="24"/>
      <c r="T24" s="1"/>
      <c r="U24" s="1"/>
      <c r="V24" s="1"/>
      <c r="W24" s="1"/>
      <c r="X24" s="1"/>
    </row>
    <row r="25" spans="1:24" s="18" customFormat="1" ht="15" customHeight="1">
      <c r="A25" s="131" t="s">
        <v>34</v>
      </c>
      <c r="B25" s="132" t="s">
        <v>42</v>
      </c>
      <c r="C25" s="300" t="s">
        <v>0</v>
      </c>
      <c r="D25" s="300" t="s">
        <v>71</v>
      </c>
      <c r="E25" s="267" t="s">
        <v>19</v>
      </c>
      <c r="F25" s="300" t="s">
        <v>20</v>
      </c>
      <c r="G25" s="267" t="s">
        <v>4</v>
      </c>
      <c r="H25" s="300" t="s">
        <v>1189</v>
      </c>
      <c r="I25" s="267" t="s">
        <v>5</v>
      </c>
      <c r="J25" s="267" t="s">
        <v>6</v>
      </c>
      <c r="K25" s="267" t="s">
        <v>123</v>
      </c>
      <c r="L25" s="300" t="s">
        <v>76</v>
      </c>
      <c r="M25" s="267" t="s">
        <v>125</v>
      </c>
      <c r="N25" s="300" t="s">
        <v>596</v>
      </c>
      <c r="O25" s="189"/>
      <c r="P25" s="18" t="s">
        <v>34</v>
      </c>
      <c r="Q25" s="9" t="s">
        <v>21</v>
      </c>
      <c r="R25" s="9" t="s">
        <v>36</v>
      </c>
      <c r="S25" s="9" t="s">
        <v>48</v>
      </c>
      <c r="T25" s="9" t="s">
        <v>50</v>
      </c>
      <c r="U25" s="9" t="s">
        <v>51</v>
      </c>
      <c r="V25" s="9" t="s">
        <v>44</v>
      </c>
      <c r="W25" s="9" t="s">
        <v>46</v>
      </c>
      <c r="X25" s="9" t="s">
        <v>49</v>
      </c>
    </row>
    <row r="26" spans="1:24" ht="15" customHeight="1">
      <c r="A26" s="133"/>
      <c r="B26" s="134">
        <v>15</v>
      </c>
      <c r="C26" s="386"/>
      <c r="D26" s="343"/>
      <c r="E26" s="494">
        <v>0.12361111111111112</v>
      </c>
      <c r="F26" s="409"/>
      <c r="G26" s="494">
        <v>0.59375</v>
      </c>
      <c r="H26" s="341"/>
      <c r="I26" s="269">
        <v>4.46</v>
      </c>
      <c r="J26" s="269">
        <v>1.42</v>
      </c>
      <c r="K26" s="269">
        <v>9.25</v>
      </c>
      <c r="L26" s="421"/>
      <c r="M26" s="269">
        <v>25.5</v>
      </c>
      <c r="N26" s="386"/>
      <c r="O26" s="144"/>
      <c r="Q26" s="2">
        <v>15</v>
      </c>
      <c r="R26" s="7">
        <v>0.12361111111111112</v>
      </c>
      <c r="S26" s="7">
        <v>0.59375</v>
      </c>
      <c r="T26" s="3">
        <v>4.46</v>
      </c>
      <c r="U26" s="3">
        <v>1.42</v>
      </c>
      <c r="V26" s="3">
        <v>9.25</v>
      </c>
      <c r="W26" s="3">
        <v>25.5</v>
      </c>
      <c r="X26" s="3">
        <v>36</v>
      </c>
    </row>
    <row r="27" spans="1:24" ht="15" customHeight="1">
      <c r="A27" s="133"/>
      <c r="B27" s="134">
        <v>14</v>
      </c>
      <c r="C27" s="386"/>
      <c r="D27" s="343"/>
      <c r="E27" s="494">
        <v>0.12708333333333333</v>
      </c>
      <c r="F27" s="409"/>
      <c r="G27" s="494">
        <v>0.60555555555555551</v>
      </c>
      <c r="H27" s="341"/>
      <c r="I27" s="269">
        <v>4.4000000000000004</v>
      </c>
      <c r="J27" s="269">
        <v>1.4</v>
      </c>
      <c r="K27" s="269">
        <v>9.11</v>
      </c>
      <c r="L27" s="421"/>
      <c r="M27" s="269">
        <v>25</v>
      </c>
      <c r="N27" s="386"/>
      <c r="O27" s="144"/>
      <c r="Q27" s="2">
        <v>14</v>
      </c>
      <c r="R27" s="7">
        <v>0.12708333333333333</v>
      </c>
      <c r="S27" s="7">
        <v>0.60555555555555551</v>
      </c>
      <c r="T27" s="3">
        <v>4.4000000000000004</v>
      </c>
      <c r="U27" s="3">
        <v>1.4</v>
      </c>
      <c r="V27" s="3">
        <v>9.11</v>
      </c>
      <c r="W27" s="3">
        <v>25</v>
      </c>
      <c r="X27" s="3">
        <v>34.5</v>
      </c>
    </row>
    <row r="28" spans="1:24" ht="15" customHeight="1">
      <c r="A28" s="133"/>
      <c r="B28" s="134">
        <v>13</v>
      </c>
      <c r="C28" s="386"/>
      <c r="D28" s="343"/>
      <c r="E28" s="494">
        <v>0.13055555555555556</v>
      </c>
      <c r="F28" s="409"/>
      <c r="G28" s="494">
        <v>0.61805555555555558</v>
      </c>
      <c r="H28" s="341"/>
      <c r="I28" s="269">
        <v>4.34</v>
      </c>
      <c r="J28" s="269">
        <v>1.38</v>
      </c>
      <c r="K28" s="269">
        <v>8.9600000000000009</v>
      </c>
      <c r="L28" s="421"/>
      <c r="M28" s="269">
        <v>24.5</v>
      </c>
      <c r="N28" s="386"/>
      <c r="O28" s="144"/>
      <c r="Q28" s="2">
        <v>13</v>
      </c>
      <c r="R28" s="7">
        <v>0.13055555555555556</v>
      </c>
      <c r="S28" s="7">
        <v>0.61805555555555558</v>
      </c>
      <c r="T28" s="3">
        <v>4.34</v>
      </c>
      <c r="U28" s="3">
        <v>1.38</v>
      </c>
      <c r="V28" s="3">
        <v>8.9600000000000009</v>
      </c>
      <c r="W28" s="3">
        <v>24.5</v>
      </c>
      <c r="X28" s="3">
        <v>33</v>
      </c>
    </row>
    <row r="29" spans="1:24" ht="15" customHeight="1">
      <c r="A29" s="133"/>
      <c r="B29" s="134">
        <v>12</v>
      </c>
      <c r="C29" s="386"/>
      <c r="D29" s="343"/>
      <c r="E29" s="494">
        <v>0.13402777777777777</v>
      </c>
      <c r="F29" s="409"/>
      <c r="G29" s="494">
        <v>0.63055555555555554</v>
      </c>
      <c r="H29" s="341"/>
      <c r="I29" s="269">
        <v>4.25</v>
      </c>
      <c r="J29" s="269">
        <v>1.36</v>
      </c>
      <c r="K29" s="269">
        <v>8.7899999999999991</v>
      </c>
      <c r="L29" s="421"/>
      <c r="M29" s="269">
        <v>24</v>
      </c>
      <c r="N29" s="386"/>
      <c r="O29" s="144"/>
      <c r="Q29" s="2">
        <v>12</v>
      </c>
      <c r="R29" s="7">
        <v>0.13402777777777777</v>
      </c>
      <c r="S29" s="7">
        <v>0.63055555555555554</v>
      </c>
      <c r="T29" s="3">
        <v>4.25</v>
      </c>
      <c r="U29" s="3">
        <v>1.36</v>
      </c>
      <c r="V29" s="3">
        <v>8.7899999999999991</v>
      </c>
      <c r="W29" s="3">
        <v>24</v>
      </c>
      <c r="X29" s="3">
        <v>31.5</v>
      </c>
    </row>
    <row r="30" spans="1:24" ht="15" customHeight="1">
      <c r="A30" s="133"/>
      <c r="B30" s="132">
        <v>11</v>
      </c>
      <c r="C30" s="300"/>
      <c r="D30" s="340"/>
      <c r="E30" s="494">
        <v>0.13819444444444445</v>
      </c>
      <c r="F30" s="414"/>
      <c r="G30" s="494">
        <v>0.64513888888888893</v>
      </c>
      <c r="H30" s="347"/>
      <c r="I30" s="457">
        <v>4.16</v>
      </c>
      <c r="J30" s="457">
        <v>1.34</v>
      </c>
      <c r="K30" s="269">
        <v>8.6199999999999992</v>
      </c>
      <c r="L30" s="458"/>
      <c r="M30" s="457">
        <v>23.3</v>
      </c>
      <c r="N30" s="300"/>
      <c r="O30" s="144"/>
      <c r="Q30" s="2">
        <v>11</v>
      </c>
      <c r="R30" s="7">
        <v>0.13819444444444445</v>
      </c>
      <c r="S30" s="7">
        <v>0.64513888888888893</v>
      </c>
      <c r="T30" s="3">
        <v>4.16</v>
      </c>
      <c r="U30" s="3">
        <v>1.34</v>
      </c>
      <c r="V30" s="3">
        <v>8.6199999999999992</v>
      </c>
      <c r="W30" s="3">
        <v>23.3</v>
      </c>
      <c r="X30" s="3">
        <v>30</v>
      </c>
    </row>
    <row r="31" spans="1:24" ht="15" customHeight="1">
      <c r="A31" s="133"/>
      <c r="B31" s="134">
        <v>10</v>
      </c>
      <c r="C31" s="386"/>
      <c r="D31" s="343"/>
      <c r="E31" s="494">
        <v>0.1423611111111111</v>
      </c>
      <c r="F31" s="409"/>
      <c r="G31" s="494">
        <v>0.65972222222222221</v>
      </c>
      <c r="H31" s="341"/>
      <c r="I31" s="269">
        <v>4.07</v>
      </c>
      <c r="J31" s="269">
        <v>1.32</v>
      </c>
      <c r="K31" s="269">
        <v>8.43</v>
      </c>
      <c r="L31" s="421"/>
      <c r="M31" s="269">
        <v>22.5</v>
      </c>
      <c r="N31" s="386"/>
      <c r="O31" s="144"/>
      <c r="Q31" s="2">
        <v>10</v>
      </c>
      <c r="R31" s="7">
        <v>0.1423611111111111</v>
      </c>
      <c r="S31" s="7">
        <v>0.65972222222222221</v>
      </c>
      <c r="T31" s="3">
        <v>4.07</v>
      </c>
      <c r="U31" s="3">
        <v>1.32</v>
      </c>
      <c r="V31" s="3">
        <v>8.43</v>
      </c>
      <c r="W31" s="3">
        <v>22.5</v>
      </c>
      <c r="X31" s="3">
        <v>28.67</v>
      </c>
    </row>
    <row r="32" spans="1:24" ht="15" customHeight="1">
      <c r="A32" s="133"/>
      <c r="B32" s="134">
        <v>9</v>
      </c>
      <c r="C32" s="386"/>
      <c r="D32" s="343"/>
      <c r="E32" s="494">
        <v>0.14722222222222223</v>
      </c>
      <c r="F32" s="409"/>
      <c r="G32" s="494">
        <v>0.67708333333333337</v>
      </c>
      <c r="H32" s="341"/>
      <c r="I32" s="269">
        <v>3.98</v>
      </c>
      <c r="J32" s="269">
        <v>1.3</v>
      </c>
      <c r="K32" s="269">
        <v>8.2200000000000006</v>
      </c>
      <c r="L32" s="421"/>
      <c r="M32" s="269">
        <v>21.7</v>
      </c>
      <c r="N32" s="386"/>
      <c r="O32" s="144"/>
      <c r="Q32" s="2">
        <v>9</v>
      </c>
      <c r="R32" s="7">
        <v>0.14722222222222223</v>
      </c>
      <c r="S32" s="7">
        <v>0.67708333333333337</v>
      </c>
      <c r="T32" s="3">
        <v>3.98</v>
      </c>
      <c r="U32" s="3">
        <v>1.3</v>
      </c>
      <c r="V32" s="3">
        <v>8.2200000000000006</v>
      </c>
      <c r="W32" s="3">
        <v>21.7</v>
      </c>
      <c r="X32" s="3">
        <v>27.67</v>
      </c>
    </row>
    <row r="33" spans="1:24" ht="15" customHeight="1">
      <c r="A33" s="133"/>
      <c r="B33" s="134">
        <v>8</v>
      </c>
      <c r="C33" s="386"/>
      <c r="D33" s="343"/>
      <c r="E33" s="494">
        <v>0.15277777777777779</v>
      </c>
      <c r="F33" s="409"/>
      <c r="G33" s="494">
        <v>0.69444444444444442</v>
      </c>
      <c r="H33" s="341"/>
      <c r="I33" s="269">
        <v>3.89</v>
      </c>
      <c r="J33" s="269">
        <v>1.28</v>
      </c>
      <c r="K33" s="269">
        <v>8</v>
      </c>
      <c r="L33" s="421"/>
      <c r="M33" s="269">
        <v>20.9</v>
      </c>
      <c r="N33" s="386"/>
      <c r="O33" s="144"/>
      <c r="Q33" s="2">
        <v>8</v>
      </c>
      <c r="R33" s="7">
        <v>0.15277777777777779</v>
      </c>
      <c r="S33" s="7">
        <v>0.69444444444444442</v>
      </c>
      <c r="T33" s="3">
        <v>3.89</v>
      </c>
      <c r="U33" s="3">
        <v>1.28</v>
      </c>
      <c r="V33" s="3">
        <v>8</v>
      </c>
      <c r="W33" s="3">
        <v>20.9</v>
      </c>
      <c r="X33" s="3">
        <v>26.67</v>
      </c>
    </row>
    <row r="34" spans="1:24" ht="15" customHeight="1">
      <c r="A34" s="133"/>
      <c r="B34" s="134">
        <v>7</v>
      </c>
      <c r="C34" s="386"/>
      <c r="D34" s="343"/>
      <c r="E34" s="494">
        <v>0.15833333333333333</v>
      </c>
      <c r="F34" s="409"/>
      <c r="G34" s="494">
        <v>0.71180555555555558</v>
      </c>
      <c r="H34" s="341"/>
      <c r="I34" s="269">
        <v>3.8</v>
      </c>
      <c r="J34" s="269">
        <v>1.26</v>
      </c>
      <c r="K34" s="269">
        <v>7.76</v>
      </c>
      <c r="L34" s="421"/>
      <c r="M34" s="269">
        <v>20</v>
      </c>
      <c r="N34" s="386"/>
      <c r="O34" s="144"/>
      <c r="Q34" s="2">
        <v>7</v>
      </c>
      <c r="R34" s="7">
        <v>0.15833333333333333</v>
      </c>
      <c r="S34" s="7">
        <v>0.71180555555555558</v>
      </c>
      <c r="T34" s="3">
        <v>3.8</v>
      </c>
      <c r="U34" s="3">
        <v>1.26</v>
      </c>
      <c r="V34" s="3">
        <v>7.76</v>
      </c>
      <c r="W34" s="3">
        <v>20</v>
      </c>
      <c r="X34" s="3">
        <v>25.67</v>
      </c>
    </row>
    <row r="35" spans="1:24" ht="15" customHeight="1">
      <c r="A35" s="133"/>
      <c r="B35" s="134">
        <v>6</v>
      </c>
      <c r="C35" s="386"/>
      <c r="D35" s="343"/>
      <c r="E35" s="494">
        <v>0.16388888888888889</v>
      </c>
      <c r="F35" s="409"/>
      <c r="G35" s="494">
        <v>0.72916666666666663</v>
      </c>
      <c r="H35" s="341"/>
      <c r="I35" s="269">
        <v>3.71</v>
      </c>
      <c r="J35" s="269">
        <v>1.24</v>
      </c>
      <c r="K35" s="269">
        <v>7.49</v>
      </c>
      <c r="L35" s="421"/>
      <c r="M35" s="269">
        <v>19.100000000000001</v>
      </c>
      <c r="N35" s="386"/>
      <c r="O35" s="144"/>
      <c r="Q35" s="2">
        <v>6</v>
      </c>
      <c r="R35" s="7">
        <v>0.16388888888888889</v>
      </c>
      <c r="S35" s="7">
        <v>0.72916666666666663</v>
      </c>
      <c r="T35" s="3">
        <v>3.71</v>
      </c>
      <c r="U35" s="3">
        <v>1.24</v>
      </c>
      <c r="V35" s="3">
        <v>7.49</v>
      </c>
      <c r="W35" s="3">
        <v>19.100000000000001</v>
      </c>
      <c r="X35" s="3">
        <v>24.67</v>
      </c>
    </row>
    <row r="36" spans="1:24" ht="15" customHeight="1">
      <c r="A36" s="133"/>
      <c r="B36" s="132">
        <v>5</v>
      </c>
      <c r="C36" s="300"/>
      <c r="D36" s="340"/>
      <c r="E36" s="494">
        <v>0.16944444444444445</v>
      </c>
      <c r="F36" s="414"/>
      <c r="G36" s="494">
        <v>0.75</v>
      </c>
      <c r="H36" s="347"/>
      <c r="I36" s="457">
        <v>3.62</v>
      </c>
      <c r="J36" s="457">
        <v>1.22</v>
      </c>
      <c r="K36" s="269">
        <v>7.21</v>
      </c>
      <c r="L36" s="458"/>
      <c r="M36" s="457">
        <v>18.2</v>
      </c>
      <c r="N36" s="300"/>
      <c r="O36" s="144"/>
      <c r="Q36" s="2">
        <v>5</v>
      </c>
      <c r="R36" s="7">
        <v>0.16944444444444445</v>
      </c>
      <c r="S36" s="7">
        <v>0.75</v>
      </c>
      <c r="T36" s="3">
        <v>3.62</v>
      </c>
      <c r="U36" s="3">
        <v>1.22</v>
      </c>
      <c r="V36" s="3">
        <v>7.21</v>
      </c>
      <c r="W36" s="3">
        <v>18.2</v>
      </c>
      <c r="X36" s="3">
        <v>23.67</v>
      </c>
    </row>
    <row r="37" spans="1:24" ht="15" customHeight="1">
      <c r="A37" s="133"/>
      <c r="B37" s="134">
        <v>4</v>
      </c>
      <c r="C37" s="386"/>
      <c r="D37" s="343"/>
      <c r="E37" s="494">
        <v>0.17569444444444443</v>
      </c>
      <c r="F37" s="409"/>
      <c r="G37" s="494">
        <v>0.77083333333333337</v>
      </c>
      <c r="H37" s="341"/>
      <c r="I37" s="269">
        <v>3.53</v>
      </c>
      <c r="J37" s="269">
        <v>1.2</v>
      </c>
      <c r="K37" s="269">
        <v>6.89</v>
      </c>
      <c r="L37" s="421"/>
      <c r="M37" s="269">
        <v>17.3</v>
      </c>
      <c r="N37" s="386"/>
      <c r="O37" s="144"/>
      <c r="Q37" s="2">
        <v>4</v>
      </c>
      <c r="R37" s="7">
        <v>0.17569444444444443</v>
      </c>
      <c r="S37" s="7">
        <v>0.77083333333333337</v>
      </c>
      <c r="T37" s="3">
        <v>3.53</v>
      </c>
      <c r="U37" s="3">
        <v>1.2</v>
      </c>
      <c r="V37" s="3">
        <v>6.89</v>
      </c>
      <c r="W37" s="3">
        <v>17.3</v>
      </c>
      <c r="X37" s="3">
        <v>22.67</v>
      </c>
    </row>
    <row r="38" spans="1:24" ht="15" customHeight="1">
      <c r="A38" s="133"/>
      <c r="B38" s="134">
        <v>3</v>
      </c>
      <c r="C38" s="386"/>
      <c r="D38" s="343"/>
      <c r="E38" s="494">
        <v>0.18263888888888888</v>
      </c>
      <c r="F38" s="409"/>
      <c r="G38" s="494">
        <v>0.79166666666666663</v>
      </c>
      <c r="H38" s="341"/>
      <c r="I38" s="269">
        <v>3.44</v>
      </c>
      <c r="J38" s="269">
        <v>1.18</v>
      </c>
      <c r="K38" s="269">
        <v>6.53</v>
      </c>
      <c r="L38" s="421"/>
      <c r="M38" s="269">
        <v>16.399999999999999</v>
      </c>
      <c r="N38" s="386"/>
      <c r="O38" s="144"/>
      <c r="Q38" s="2">
        <v>3</v>
      </c>
      <c r="R38" s="7">
        <v>0.18263888888888888</v>
      </c>
      <c r="S38" s="7">
        <v>0.79166666666666663</v>
      </c>
      <c r="T38" s="3">
        <v>3.44</v>
      </c>
      <c r="U38" s="3">
        <v>1.18</v>
      </c>
      <c r="V38" s="3">
        <v>6.53</v>
      </c>
      <c r="W38" s="3">
        <v>16.399999999999999</v>
      </c>
      <c r="X38" s="3">
        <v>21.67</v>
      </c>
    </row>
    <row r="39" spans="1:24" ht="15" customHeight="1">
      <c r="A39" s="133"/>
      <c r="B39" s="134">
        <v>2</v>
      </c>
      <c r="C39" s="386"/>
      <c r="D39" s="343"/>
      <c r="E39" s="494">
        <v>0.18958333333333333</v>
      </c>
      <c r="F39" s="409"/>
      <c r="G39" s="494">
        <v>0.81944444444444442</v>
      </c>
      <c r="H39" s="341"/>
      <c r="I39" s="269">
        <v>3.35</v>
      </c>
      <c r="J39" s="269">
        <v>1.1599999999999999</v>
      </c>
      <c r="K39" s="269">
        <v>6.14</v>
      </c>
      <c r="L39" s="421"/>
      <c r="M39" s="269">
        <v>15.5</v>
      </c>
      <c r="N39" s="386"/>
      <c r="O39" s="144"/>
      <c r="Q39" s="2">
        <v>2</v>
      </c>
      <c r="R39" s="7">
        <v>0.18958333333333333</v>
      </c>
      <c r="S39" s="7">
        <v>0.81944444444444442</v>
      </c>
      <c r="T39" s="3">
        <v>3.35</v>
      </c>
      <c r="U39" s="3">
        <v>1.1599999999999999</v>
      </c>
      <c r="V39" s="3">
        <v>6.14</v>
      </c>
      <c r="W39" s="3">
        <v>15.5</v>
      </c>
      <c r="X39" s="3">
        <v>20.67</v>
      </c>
    </row>
    <row r="40" spans="1:24" ht="15" customHeight="1">
      <c r="A40" s="133"/>
      <c r="B40" s="134">
        <v>1</v>
      </c>
      <c r="C40" s="386"/>
      <c r="D40" s="343"/>
      <c r="E40" s="494">
        <v>0.19791666666666666</v>
      </c>
      <c r="F40" s="409"/>
      <c r="G40" s="494">
        <v>0.84722222222222221</v>
      </c>
      <c r="H40" s="341"/>
      <c r="I40" s="269">
        <v>3.26</v>
      </c>
      <c r="J40" s="269">
        <v>1.1399999999999999</v>
      </c>
      <c r="K40" s="269">
        <v>5.7</v>
      </c>
      <c r="L40" s="421"/>
      <c r="M40" s="269">
        <v>14.6</v>
      </c>
      <c r="N40" s="386"/>
      <c r="O40" s="144"/>
      <c r="Q40" s="2">
        <v>1</v>
      </c>
      <c r="R40" s="7">
        <v>0.19791666666666666</v>
      </c>
      <c r="S40" s="7">
        <v>0.84722222222222221</v>
      </c>
      <c r="T40" s="3">
        <v>3.26</v>
      </c>
      <c r="U40" s="3">
        <v>1.1399999999999999</v>
      </c>
      <c r="V40" s="3">
        <v>5.7</v>
      </c>
      <c r="W40" s="3">
        <v>14.6</v>
      </c>
      <c r="X40" s="3">
        <v>19.670000000000002</v>
      </c>
    </row>
  </sheetData>
  <pageMargins left="1.9685039370078741" right="0.19685039370078741" top="0.19685039370078741" bottom="0.19685039370078741" header="0.31496062992125984" footer="0.31496062992125984"/>
  <pageSetup paperSize="9" scale="65"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278C9-0C43-4A1D-9707-41488CF5F4B8}">
  <dimension ref="A1:AD58"/>
  <sheetViews>
    <sheetView zoomScaleNormal="100" workbookViewId="0">
      <selection activeCell="G28" sqref="G28:G43"/>
    </sheetView>
  </sheetViews>
  <sheetFormatPr baseColWidth="10" defaultRowHeight="15.75"/>
  <cols>
    <col min="1" max="1" width="12.625" style="130" customWidth="1"/>
    <col min="2" max="2" width="8.625" style="1" customWidth="1"/>
    <col min="3" max="7" width="8.625" customWidth="1"/>
    <col min="8" max="14" width="8.625" style="1" customWidth="1"/>
    <col min="17" max="21" width="7.625" customWidth="1"/>
    <col min="22" max="22" width="8.875" customWidth="1"/>
    <col min="23" max="24" width="7.625" customWidth="1"/>
    <col min="25" max="25" width="10.75" customWidth="1"/>
    <col min="26" max="26" width="11" customWidth="1"/>
    <col min="27" max="27" width="7.625" customWidth="1"/>
  </cols>
  <sheetData>
    <row r="1" spans="1:30" s="95" customFormat="1" ht="20.25">
      <c r="A1" s="95" t="s">
        <v>1190</v>
      </c>
      <c r="E1" s="555"/>
      <c r="F1" s="555"/>
      <c r="G1" s="555"/>
      <c r="H1" s="555"/>
      <c r="I1" s="555"/>
      <c r="J1" s="555"/>
      <c r="K1" s="555"/>
      <c r="L1" s="555"/>
      <c r="M1" s="555"/>
      <c r="N1" s="555"/>
      <c r="P1" s="95" t="s">
        <v>1190</v>
      </c>
      <c r="V1" s="555"/>
      <c r="W1" s="555"/>
      <c r="X1" s="555"/>
      <c r="Y1" s="555"/>
      <c r="Z1" s="555"/>
      <c r="AA1" s="555"/>
      <c r="AB1" s="555"/>
    </row>
    <row r="2" spans="1:30" s="553" customFormat="1" ht="18.75">
      <c r="A2" s="553" t="s">
        <v>1154</v>
      </c>
      <c r="E2" s="556"/>
      <c r="F2" s="556"/>
      <c r="G2" s="556"/>
      <c r="H2" s="556"/>
      <c r="I2" s="556"/>
      <c r="J2" s="556"/>
      <c r="K2" s="556"/>
      <c r="L2" s="556"/>
      <c r="M2" s="556"/>
      <c r="N2" s="556"/>
      <c r="P2" s="553" t="s">
        <v>1191</v>
      </c>
      <c r="V2" s="556"/>
      <c r="W2" s="556"/>
      <c r="X2" s="556"/>
      <c r="Y2" s="556"/>
      <c r="Z2" s="556"/>
      <c r="AA2" s="556"/>
      <c r="AB2" s="556"/>
    </row>
    <row r="3" spans="1:30" s="553" customFormat="1" ht="18.75">
      <c r="A3" s="553" t="s">
        <v>1149</v>
      </c>
      <c r="E3" s="556"/>
      <c r="F3" s="556"/>
      <c r="G3" s="556"/>
      <c r="H3" s="556"/>
      <c r="I3" s="556"/>
      <c r="J3" s="556"/>
      <c r="K3" s="556"/>
      <c r="L3" s="556"/>
      <c r="M3" s="556"/>
      <c r="N3" s="556"/>
      <c r="V3" s="556"/>
      <c r="W3" s="556"/>
      <c r="X3" s="556"/>
      <c r="Y3" s="556"/>
      <c r="Z3" s="556"/>
      <c r="AA3" s="556"/>
      <c r="AB3" s="556"/>
    </row>
    <row r="4" spans="1:30" s="96" customFormat="1">
      <c r="E4" s="379"/>
      <c r="F4" s="379"/>
      <c r="G4" s="379"/>
      <c r="H4" s="379"/>
      <c r="I4" s="379"/>
      <c r="J4" s="379"/>
      <c r="K4" s="379"/>
      <c r="L4" s="379"/>
      <c r="M4" s="379"/>
      <c r="N4" s="379"/>
    </row>
    <row r="5" spans="1:30" s="96" customFormat="1" ht="18.75">
      <c r="A5" s="459" t="s">
        <v>1206</v>
      </c>
      <c r="B5" s="459"/>
      <c r="C5" s="459"/>
      <c r="D5" s="459"/>
      <c r="E5" s="459"/>
      <c r="F5" s="459"/>
      <c r="G5" s="459"/>
      <c r="H5" s="460"/>
      <c r="I5" s="460"/>
      <c r="J5" s="460"/>
      <c r="K5" s="460"/>
      <c r="L5" s="460"/>
      <c r="M5" s="460"/>
      <c r="N5" s="459"/>
      <c r="O5" s="459"/>
      <c r="P5" s="459"/>
      <c r="Q5" s="459"/>
      <c r="R5" s="459"/>
      <c r="S5" s="461"/>
      <c r="T5" s="461"/>
      <c r="U5" s="461"/>
      <c r="V5" s="461"/>
      <c r="W5" s="461"/>
    </row>
    <row r="6" spans="1:30" s="96" customFormat="1" ht="18.75">
      <c r="A6" s="459" t="s">
        <v>573</v>
      </c>
      <c r="B6" s="459"/>
      <c r="C6" s="459"/>
      <c r="D6" s="459"/>
      <c r="E6" s="459"/>
      <c r="F6" s="459"/>
      <c r="G6" s="459"/>
      <c r="H6" s="460"/>
      <c r="I6" s="460"/>
      <c r="J6" s="460"/>
      <c r="K6" s="460"/>
      <c r="L6" s="460"/>
      <c r="M6" s="460"/>
      <c r="N6" s="459"/>
      <c r="O6" s="459"/>
      <c r="P6" s="459"/>
      <c r="Q6" s="459"/>
      <c r="R6" s="459"/>
      <c r="S6" s="461"/>
      <c r="T6" s="461"/>
      <c r="U6" s="461"/>
      <c r="V6" s="461"/>
      <c r="W6" s="461"/>
    </row>
    <row r="7" spans="1:30" s="96" customFormat="1" ht="18.75">
      <c r="A7" s="459" t="s">
        <v>538</v>
      </c>
      <c r="B7" s="459"/>
      <c r="C7" s="459"/>
      <c r="D7" s="459"/>
      <c r="E7" s="459"/>
      <c r="F7" s="459"/>
      <c r="G7" s="459"/>
      <c r="H7" s="460"/>
      <c r="I7" s="460"/>
      <c r="J7" s="460"/>
      <c r="K7" s="460"/>
      <c r="L7" s="460"/>
      <c r="M7" s="460"/>
      <c r="N7" s="460"/>
      <c r="O7" s="459"/>
      <c r="P7" s="459"/>
      <c r="Q7" s="459"/>
      <c r="R7" s="459"/>
      <c r="S7" s="461"/>
      <c r="T7" s="461"/>
      <c r="U7" s="461"/>
      <c r="V7" s="461"/>
      <c r="W7" s="461"/>
    </row>
    <row r="8" spans="1:30" s="96" customFormat="1" ht="18.75">
      <c r="A8" s="459" t="s">
        <v>1295</v>
      </c>
      <c r="B8" s="459"/>
      <c r="C8" s="459"/>
      <c r="D8" s="459"/>
      <c r="E8" s="459"/>
      <c r="F8" s="459"/>
      <c r="G8" s="459"/>
      <c r="H8" s="460"/>
      <c r="I8" s="460"/>
      <c r="J8" s="460"/>
      <c r="K8" s="460"/>
      <c r="L8" s="460"/>
      <c r="M8" s="460"/>
      <c r="N8" s="460"/>
      <c r="O8" s="459"/>
      <c r="P8" s="459"/>
      <c r="Q8" s="459"/>
      <c r="R8" s="459"/>
      <c r="S8" s="461"/>
      <c r="T8" s="461"/>
      <c r="U8" s="461"/>
      <c r="V8" s="461"/>
      <c r="W8" s="461"/>
    </row>
    <row r="11" spans="1:30" ht="15" customHeight="1">
      <c r="A11" s="131" t="s">
        <v>35</v>
      </c>
      <c r="B11" s="132" t="s">
        <v>42</v>
      </c>
      <c r="C11" s="267" t="s">
        <v>0</v>
      </c>
      <c r="D11" s="267" t="s">
        <v>2</v>
      </c>
      <c r="E11" s="340" t="s">
        <v>36</v>
      </c>
      <c r="F11" s="340" t="s">
        <v>47</v>
      </c>
      <c r="G11" s="340" t="s">
        <v>48</v>
      </c>
      <c r="H11" s="267" t="s">
        <v>605</v>
      </c>
      <c r="I11" s="267" t="s">
        <v>5</v>
      </c>
      <c r="J11" s="267" t="s">
        <v>6</v>
      </c>
      <c r="K11" s="267" t="s">
        <v>84</v>
      </c>
      <c r="L11" s="267" t="s">
        <v>120</v>
      </c>
      <c r="M11" s="267" t="s">
        <v>121</v>
      </c>
      <c r="N11" s="462" t="s">
        <v>596</v>
      </c>
      <c r="P11" s="23" t="s">
        <v>35</v>
      </c>
      <c r="Q11" s="23" t="s">
        <v>64</v>
      </c>
      <c r="R11" s="9" t="s">
        <v>77</v>
      </c>
      <c r="S11" s="26" t="s">
        <v>540</v>
      </c>
      <c r="T11" s="9" t="s">
        <v>0</v>
      </c>
      <c r="U11" s="9" t="s">
        <v>1</v>
      </c>
      <c r="V11" s="9" t="s">
        <v>2</v>
      </c>
      <c r="W11" s="9" t="s">
        <v>38</v>
      </c>
      <c r="X11" s="9" t="s">
        <v>78</v>
      </c>
      <c r="Y11" s="242" t="s">
        <v>55</v>
      </c>
      <c r="Z11" s="9" t="s">
        <v>5</v>
      </c>
      <c r="AA11" s="9" t="s">
        <v>6</v>
      </c>
      <c r="AB11" s="9" t="s">
        <v>61</v>
      </c>
      <c r="AC11" s="9" t="s">
        <v>79</v>
      </c>
      <c r="AD11" s="9" t="s">
        <v>41</v>
      </c>
    </row>
    <row r="12" spans="1:30" ht="15" customHeight="1">
      <c r="A12" s="133"/>
      <c r="B12" s="134">
        <v>15</v>
      </c>
      <c r="C12" s="383">
        <v>12.63</v>
      </c>
      <c r="D12" s="408" t="s">
        <v>995</v>
      </c>
      <c r="E12" s="341"/>
      <c r="F12" s="343"/>
      <c r="G12" s="343"/>
      <c r="H12" s="383">
        <v>18.75</v>
      </c>
      <c r="I12" s="387">
        <v>5.1099999999999994</v>
      </c>
      <c r="J12" s="411">
        <v>1.5539166666666659</v>
      </c>
      <c r="K12" s="411">
        <v>10.897499999999999</v>
      </c>
      <c r="L12" s="411">
        <v>29.787833333333339</v>
      </c>
      <c r="M12" s="411">
        <v>32.280833333333334</v>
      </c>
      <c r="N12" s="343"/>
      <c r="Q12" s="2">
        <v>15</v>
      </c>
      <c r="R12" s="2">
        <v>2535</v>
      </c>
      <c r="S12" s="2">
        <v>507</v>
      </c>
      <c r="T12" s="5">
        <v>12.63533333333333</v>
      </c>
      <c r="U12" s="5">
        <v>26.569333333333333</v>
      </c>
      <c r="V12" s="588">
        <v>7.0013888888888892E-4</v>
      </c>
      <c r="W12" s="588">
        <v>3.4525462962962964E-3</v>
      </c>
      <c r="X12" s="588">
        <v>1.3257137345679015E-2</v>
      </c>
      <c r="Y12" s="5">
        <v>18.75</v>
      </c>
      <c r="Z12" s="3">
        <v>5.1099999999999994</v>
      </c>
      <c r="AA12" s="180">
        <v>1.5539166666666659</v>
      </c>
      <c r="AB12" s="180">
        <v>10.897499999999999</v>
      </c>
      <c r="AC12" s="180">
        <v>29.787833333333339</v>
      </c>
      <c r="AD12" s="180">
        <v>32.280833333333334</v>
      </c>
    </row>
    <row r="13" spans="1:30" ht="15" customHeight="1">
      <c r="A13" s="133"/>
      <c r="B13" s="134">
        <v>14</v>
      </c>
      <c r="C13" s="383">
        <v>12.79</v>
      </c>
      <c r="D13" s="408" t="s">
        <v>996</v>
      </c>
      <c r="E13" s="341"/>
      <c r="F13" s="343"/>
      <c r="G13" s="343"/>
      <c r="H13" s="383">
        <v>19.166666666666664</v>
      </c>
      <c r="I13" s="387">
        <v>4.971333333333332</v>
      </c>
      <c r="J13" s="411">
        <v>1.526666666666666</v>
      </c>
      <c r="K13" s="411">
        <v>10.548999999999999</v>
      </c>
      <c r="L13" s="411">
        <v>28.548833333333341</v>
      </c>
      <c r="M13" s="411">
        <v>30.699833333333338</v>
      </c>
      <c r="N13" s="343"/>
      <c r="Q13" s="2">
        <v>14</v>
      </c>
      <c r="R13" s="2">
        <v>2465</v>
      </c>
      <c r="S13" s="2">
        <v>493</v>
      </c>
      <c r="T13" s="5">
        <v>12.78233333333333</v>
      </c>
      <c r="U13" s="5">
        <v>26.953333333333333</v>
      </c>
      <c r="V13" s="588">
        <v>7.1069444444444446E-4</v>
      </c>
      <c r="W13" s="588">
        <v>3.5173611111111109E-3</v>
      </c>
      <c r="X13" s="588">
        <v>1.3493441358024693E-2</v>
      </c>
      <c r="Y13" s="5">
        <v>19.166666666666664</v>
      </c>
      <c r="Z13" s="3">
        <v>4.971333333333332</v>
      </c>
      <c r="AA13" s="180">
        <v>1.526666666666666</v>
      </c>
      <c r="AB13" s="180">
        <v>10.548999999999999</v>
      </c>
      <c r="AC13" s="180">
        <v>28.548833333333341</v>
      </c>
      <c r="AD13" s="180">
        <v>30.699833333333338</v>
      </c>
    </row>
    <row r="14" spans="1:30" ht="15" customHeight="1">
      <c r="A14" s="133"/>
      <c r="B14" s="134">
        <v>13</v>
      </c>
      <c r="C14" s="383">
        <v>12.94</v>
      </c>
      <c r="D14" s="408" t="s">
        <v>997</v>
      </c>
      <c r="E14" s="341"/>
      <c r="F14" s="343"/>
      <c r="G14" s="343"/>
      <c r="H14" s="383">
        <v>19.583333333333332</v>
      </c>
      <c r="I14" s="387">
        <v>4.8499999999999996</v>
      </c>
      <c r="J14" s="411">
        <v>1.5012333333333325</v>
      </c>
      <c r="K14" s="411">
        <v>10.241499999999998</v>
      </c>
      <c r="L14" s="411">
        <v>27.447500000000009</v>
      </c>
      <c r="M14" s="411">
        <v>29.206666666666671</v>
      </c>
      <c r="N14" s="343"/>
      <c r="Q14" s="2">
        <v>13</v>
      </c>
      <c r="R14" s="2">
        <v>2400</v>
      </c>
      <c r="S14" s="2">
        <v>480</v>
      </c>
      <c r="T14" s="5">
        <v>12.945666666666662</v>
      </c>
      <c r="U14" s="5">
        <v>27.337333333333333</v>
      </c>
      <c r="V14" s="588">
        <v>7.2124999999999999E-4</v>
      </c>
      <c r="W14" s="588">
        <v>3.5740740740740741E-3</v>
      </c>
      <c r="X14" s="588">
        <v>1.3729745370370373E-2</v>
      </c>
      <c r="Y14" s="5">
        <v>19.583333333333332</v>
      </c>
      <c r="Z14" s="3">
        <v>4.8499999999999996</v>
      </c>
      <c r="AA14" s="180">
        <v>1.5012333333333325</v>
      </c>
      <c r="AB14" s="180">
        <v>10.241499999999998</v>
      </c>
      <c r="AC14" s="180">
        <v>27.447500000000009</v>
      </c>
      <c r="AD14" s="180">
        <v>29.206666666666671</v>
      </c>
    </row>
    <row r="15" spans="1:30" ht="15" customHeight="1">
      <c r="A15" s="133"/>
      <c r="B15" s="134">
        <v>12</v>
      </c>
      <c r="C15" s="383">
        <v>13.11</v>
      </c>
      <c r="D15" s="408" t="s">
        <v>998</v>
      </c>
      <c r="E15" s="341"/>
      <c r="F15" s="343"/>
      <c r="G15" s="343"/>
      <c r="H15" s="383">
        <v>20</v>
      </c>
      <c r="I15" s="387">
        <v>4.7113333333333323</v>
      </c>
      <c r="J15" s="411">
        <v>1.4739833333333325</v>
      </c>
      <c r="K15" s="411">
        <v>9.9134999999999991</v>
      </c>
      <c r="L15" s="411">
        <v>26.277333333333342</v>
      </c>
      <c r="M15" s="411">
        <v>27.537833333333339</v>
      </c>
      <c r="N15" s="343"/>
      <c r="Q15" s="2">
        <v>12</v>
      </c>
      <c r="R15" s="2">
        <v>2330</v>
      </c>
      <c r="S15" s="2">
        <v>466</v>
      </c>
      <c r="T15" s="5">
        <v>13.108999999999995</v>
      </c>
      <c r="U15" s="5">
        <v>27.764000000000003</v>
      </c>
      <c r="V15" s="588">
        <v>7.3312499999999994E-4</v>
      </c>
      <c r="W15" s="588">
        <v>3.6388888888888886E-3</v>
      </c>
      <c r="X15" s="588">
        <v>1.3999807098765436E-2</v>
      </c>
      <c r="Y15" s="5">
        <v>20</v>
      </c>
      <c r="Z15" s="3">
        <v>4.7113333333333323</v>
      </c>
      <c r="AA15" s="180">
        <v>1.4739833333333325</v>
      </c>
      <c r="AB15" s="180">
        <v>9.9134999999999991</v>
      </c>
      <c r="AC15" s="180">
        <v>26.277333333333342</v>
      </c>
      <c r="AD15" s="180">
        <v>27.537833333333339</v>
      </c>
    </row>
    <row r="16" spans="1:30" ht="15" customHeight="1">
      <c r="A16" s="133"/>
      <c r="B16" s="132">
        <v>11</v>
      </c>
      <c r="C16" s="388">
        <v>13.28</v>
      </c>
      <c r="D16" s="413" t="s">
        <v>999</v>
      </c>
      <c r="E16" s="347"/>
      <c r="F16" s="340"/>
      <c r="G16" s="340"/>
      <c r="H16" s="388">
        <v>20.5</v>
      </c>
      <c r="I16" s="390">
        <v>4.5813333333333324</v>
      </c>
      <c r="J16" s="416">
        <v>1.4467333333333325</v>
      </c>
      <c r="K16" s="416">
        <v>9.5854999999999997</v>
      </c>
      <c r="L16" s="416">
        <v>25.176000000000009</v>
      </c>
      <c r="M16" s="416">
        <v>26.044666666666672</v>
      </c>
      <c r="N16" s="340"/>
      <c r="Q16" s="2">
        <v>11</v>
      </c>
      <c r="R16" s="2">
        <v>2260</v>
      </c>
      <c r="S16" s="2">
        <v>452</v>
      </c>
      <c r="T16" s="5">
        <v>13.272333333333329</v>
      </c>
      <c r="U16" s="5">
        <v>28.148000000000003</v>
      </c>
      <c r="V16" s="588">
        <v>7.4499999999999989E-4</v>
      </c>
      <c r="W16" s="588">
        <v>3.7037037037037038E-3</v>
      </c>
      <c r="X16" s="588">
        <v>1.4269868827160498E-2</v>
      </c>
      <c r="Y16" s="5">
        <v>20.5</v>
      </c>
      <c r="Z16" s="3">
        <v>4.5813333333333324</v>
      </c>
      <c r="AA16" s="180">
        <v>1.4467333333333325</v>
      </c>
      <c r="AB16" s="180">
        <v>9.5854999999999997</v>
      </c>
      <c r="AC16" s="180">
        <v>25.176000000000009</v>
      </c>
      <c r="AD16" s="180">
        <v>26.044666666666672</v>
      </c>
    </row>
    <row r="17" spans="1:30" ht="15" customHeight="1">
      <c r="A17" s="133"/>
      <c r="B17" s="134">
        <v>10</v>
      </c>
      <c r="C17" s="383">
        <v>13.45</v>
      </c>
      <c r="D17" s="408" t="s">
        <v>764</v>
      </c>
      <c r="E17" s="341"/>
      <c r="F17" s="343"/>
      <c r="G17" s="343"/>
      <c r="H17" s="383">
        <v>21.083333333333332</v>
      </c>
      <c r="I17" s="387">
        <v>4.4513333333333325</v>
      </c>
      <c r="J17" s="411">
        <v>1.4194833333333323</v>
      </c>
      <c r="K17" s="411">
        <v>9.2779999999999987</v>
      </c>
      <c r="L17" s="411">
        <v>24.074666666666676</v>
      </c>
      <c r="M17" s="411">
        <v>24.551500000000008</v>
      </c>
      <c r="N17" s="343"/>
      <c r="Q17" s="2">
        <v>10</v>
      </c>
      <c r="R17" s="2">
        <v>2190</v>
      </c>
      <c r="S17" s="2">
        <v>438</v>
      </c>
      <c r="T17" s="5">
        <v>13.451999999999995</v>
      </c>
      <c r="U17" s="5">
        <v>28.617333333333335</v>
      </c>
      <c r="V17" s="588">
        <v>7.5687500000000006E-4</v>
      </c>
      <c r="W17" s="588">
        <v>3.7766203703703703E-3</v>
      </c>
      <c r="X17" s="588">
        <v>1.4539930555555561E-2</v>
      </c>
      <c r="Y17" s="5">
        <v>21.083333333333332</v>
      </c>
      <c r="Z17" s="3">
        <v>4.4513333333333325</v>
      </c>
      <c r="AA17" s="180">
        <v>1.4194833333333323</v>
      </c>
      <c r="AB17" s="180">
        <v>9.2779999999999987</v>
      </c>
      <c r="AC17" s="180">
        <v>24.074666666666676</v>
      </c>
      <c r="AD17" s="180">
        <v>24.551500000000008</v>
      </c>
    </row>
    <row r="18" spans="1:30" ht="15" customHeight="1">
      <c r="A18" s="133"/>
      <c r="B18" s="134">
        <v>9</v>
      </c>
      <c r="C18" s="383">
        <v>13.63</v>
      </c>
      <c r="D18" s="408" t="s">
        <v>515</v>
      </c>
      <c r="E18" s="341"/>
      <c r="F18" s="343"/>
      <c r="G18" s="343"/>
      <c r="H18" s="383">
        <v>21.583333333333329</v>
      </c>
      <c r="I18" s="387">
        <v>4.3213333333333317</v>
      </c>
      <c r="J18" s="411">
        <v>1.3922333333333323</v>
      </c>
      <c r="K18" s="411">
        <v>8.9704999999999995</v>
      </c>
      <c r="L18" s="411">
        <v>22.973333333333343</v>
      </c>
      <c r="M18" s="411">
        <v>23.146166666666673</v>
      </c>
      <c r="N18" s="343"/>
      <c r="Q18" s="2">
        <v>9</v>
      </c>
      <c r="R18" s="2">
        <v>2120</v>
      </c>
      <c r="S18" s="2">
        <v>424</v>
      </c>
      <c r="T18" s="5">
        <v>13.631666666666661</v>
      </c>
      <c r="U18" s="5">
        <v>29.044000000000004</v>
      </c>
      <c r="V18" s="588">
        <v>7.7006944444444453E-4</v>
      </c>
      <c r="W18" s="588">
        <v>3.8495370370370372E-3</v>
      </c>
      <c r="X18" s="588">
        <v>1.4843750000000005E-2</v>
      </c>
      <c r="Y18" s="5">
        <v>21.583333333333329</v>
      </c>
      <c r="Z18" s="3">
        <v>4.3213333333333317</v>
      </c>
      <c r="AA18" s="180">
        <v>1.3922333333333323</v>
      </c>
      <c r="AB18" s="180">
        <v>8.9704999999999995</v>
      </c>
      <c r="AC18" s="180">
        <v>22.973333333333343</v>
      </c>
      <c r="AD18" s="180">
        <v>23.146166666666673</v>
      </c>
    </row>
    <row r="19" spans="1:30" ht="15" customHeight="1">
      <c r="A19" s="133"/>
      <c r="B19" s="134">
        <v>8</v>
      </c>
      <c r="C19" s="383">
        <v>13.79</v>
      </c>
      <c r="D19" s="408" t="s">
        <v>523</v>
      </c>
      <c r="E19" s="341"/>
      <c r="F19" s="343"/>
      <c r="G19" s="343"/>
      <c r="H19" s="383">
        <v>22.083333333333329</v>
      </c>
      <c r="I19" s="387">
        <v>4.2173333333333325</v>
      </c>
      <c r="J19" s="411">
        <v>1.3704333333333323</v>
      </c>
      <c r="K19" s="411">
        <v>8.7040000000000006</v>
      </c>
      <c r="L19" s="411">
        <v>22.078500000000009</v>
      </c>
      <c r="M19" s="411">
        <v>21.916500000000006</v>
      </c>
      <c r="N19" s="343"/>
      <c r="Q19" s="2">
        <v>8</v>
      </c>
      <c r="R19" s="2">
        <v>2060</v>
      </c>
      <c r="S19" s="2">
        <v>412</v>
      </c>
      <c r="T19" s="5">
        <v>13.794999999999995</v>
      </c>
      <c r="U19" s="5">
        <v>29.47066666666667</v>
      </c>
      <c r="V19" s="588">
        <v>7.8062499999999996E-4</v>
      </c>
      <c r="W19" s="588">
        <v>3.914351851851852E-3</v>
      </c>
      <c r="X19" s="588">
        <v>1.5080054012345682E-2</v>
      </c>
      <c r="Y19" s="5">
        <v>22.083333333333329</v>
      </c>
      <c r="Z19" s="3">
        <v>4.2173333333333325</v>
      </c>
      <c r="AA19" s="180">
        <v>1.3704333333333323</v>
      </c>
      <c r="AB19" s="180">
        <v>8.7040000000000006</v>
      </c>
      <c r="AC19" s="180">
        <v>22.078500000000009</v>
      </c>
      <c r="AD19" s="180">
        <v>21.916500000000006</v>
      </c>
    </row>
    <row r="20" spans="1:30" ht="15" customHeight="1">
      <c r="A20" s="133"/>
      <c r="B20" s="134">
        <v>7</v>
      </c>
      <c r="C20" s="383">
        <v>14.01</v>
      </c>
      <c r="D20" s="408" t="s">
        <v>1000</v>
      </c>
      <c r="E20" s="341"/>
      <c r="F20" s="343"/>
      <c r="G20" s="343"/>
      <c r="H20" s="383">
        <v>22.749999999999996</v>
      </c>
      <c r="I20" s="387">
        <v>4.0699999999999985</v>
      </c>
      <c r="J20" s="411">
        <v>1.3413666666666657</v>
      </c>
      <c r="K20" s="411">
        <v>8.3554999999999993</v>
      </c>
      <c r="L20" s="411">
        <v>20.839500000000012</v>
      </c>
      <c r="M20" s="411">
        <v>20.423333333333339</v>
      </c>
      <c r="N20" s="343"/>
      <c r="Q20" s="2">
        <v>7</v>
      </c>
      <c r="R20" s="2">
        <v>1980</v>
      </c>
      <c r="S20" s="2">
        <v>396</v>
      </c>
      <c r="T20" s="5">
        <v>14.007333333333328</v>
      </c>
      <c r="U20" s="5">
        <v>29.98266666666667</v>
      </c>
      <c r="V20" s="588">
        <v>7.9645833333333337E-4</v>
      </c>
      <c r="W20" s="588">
        <v>3.9953703703703705E-3</v>
      </c>
      <c r="X20" s="588">
        <v>1.5451388888888895E-2</v>
      </c>
      <c r="Y20" s="5">
        <v>22.749999999999996</v>
      </c>
      <c r="Z20" s="3">
        <v>4.0699999999999985</v>
      </c>
      <c r="AA20" s="180">
        <v>1.3413666666666657</v>
      </c>
      <c r="AB20" s="180">
        <v>8.3554999999999993</v>
      </c>
      <c r="AC20" s="180">
        <v>20.839500000000012</v>
      </c>
      <c r="AD20" s="180">
        <v>20.423333333333339</v>
      </c>
    </row>
    <row r="21" spans="1:30" ht="15" customHeight="1">
      <c r="A21" s="133"/>
      <c r="B21" s="134">
        <v>6</v>
      </c>
      <c r="C21" s="383">
        <v>14.15</v>
      </c>
      <c r="D21" s="408" t="s">
        <v>1001</v>
      </c>
      <c r="E21" s="341"/>
      <c r="F21" s="343"/>
      <c r="G21" s="343"/>
      <c r="H21" s="383">
        <v>23.249999999999996</v>
      </c>
      <c r="I21" s="387">
        <v>3.9833333333333321</v>
      </c>
      <c r="J21" s="411">
        <v>1.3213833333333322</v>
      </c>
      <c r="K21" s="411">
        <v>8.1504999999999992</v>
      </c>
      <c r="L21" s="411">
        <v>20.151166666666679</v>
      </c>
      <c r="M21" s="411">
        <v>19.457166666666673</v>
      </c>
      <c r="N21" s="343"/>
      <c r="Q21" s="2">
        <v>6</v>
      </c>
      <c r="R21" s="2">
        <v>1930</v>
      </c>
      <c r="S21" s="2">
        <v>386</v>
      </c>
      <c r="T21" s="5">
        <v>14.154333333333327</v>
      </c>
      <c r="U21" s="5">
        <v>30.366666666666671</v>
      </c>
      <c r="V21" s="588">
        <v>8.0569444444444438E-4</v>
      </c>
      <c r="W21" s="588">
        <v>4.0601851851851849E-3</v>
      </c>
      <c r="X21" s="588">
        <v>1.5687692901234573E-2</v>
      </c>
      <c r="Y21" s="5">
        <v>23.249999999999996</v>
      </c>
      <c r="Z21" s="3">
        <v>3.9833333333333321</v>
      </c>
      <c r="AA21" s="180">
        <v>1.3213833333333322</v>
      </c>
      <c r="AB21" s="180">
        <v>8.1504999999999992</v>
      </c>
      <c r="AC21" s="180">
        <v>20.151166666666679</v>
      </c>
      <c r="AD21" s="180">
        <v>19.457166666666673</v>
      </c>
    </row>
    <row r="22" spans="1:30" ht="15" customHeight="1">
      <c r="A22" s="133"/>
      <c r="B22" s="132">
        <v>5</v>
      </c>
      <c r="C22" s="388">
        <v>14.4</v>
      </c>
      <c r="D22" s="408" t="s">
        <v>1002</v>
      </c>
      <c r="E22" s="347"/>
      <c r="F22" s="340"/>
      <c r="G22" s="340"/>
      <c r="H22" s="388">
        <v>24.083333333333329</v>
      </c>
      <c r="I22" s="390">
        <v>3.8273333333333319</v>
      </c>
      <c r="J22" s="416">
        <v>1.2886833333333323</v>
      </c>
      <c r="K22" s="416">
        <v>7.7609999999999992</v>
      </c>
      <c r="L22" s="416">
        <v>18.843333333333344</v>
      </c>
      <c r="M22" s="416">
        <v>17.788333333333341</v>
      </c>
      <c r="N22" s="340"/>
      <c r="Q22" s="2">
        <v>5</v>
      </c>
      <c r="R22" s="2">
        <v>1840</v>
      </c>
      <c r="S22" s="2">
        <v>368</v>
      </c>
      <c r="T22" s="5">
        <v>14.399333333333326</v>
      </c>
      <c r="U22" s="5">
        <v>31.006666666666671</v>
      </c>
      <c r="V22" s="588">
        <v>8.2416666666666662E-4</v>
      </c>
      <c r="W22" s="588">
        <v>4.1655092592592594E-3</v>
      </c>
      <c r="X22" s="588">
        <v>1.612654320987655E-2</v>
      </c>
      <c r="Y22" s="5">
        <v>24.083333333333329</v>
      </c>
      <c r="Z22" s="3">
        <v>3.8273333333333319</v>
      </c>
      <c r="AA22" s="180">
        <v>1.2886833333333323</v>
      </c>
      <c r="AB22" s="180">
        <v>7.7609999999999992</v>
      </c>
      <c r="AC22" s="180">
        <v>18.843333333333344</v>
      </c>
      <c r="AD22" s="180">
        <v>17.788333333333341</v>
      </c>
    </row>
    <row r="23" spans="1:30" ht="15" customHeight="1">
      <c r="A23" s="133"/>
      <c r="B23" s="134">
        <v>4</v>
      </c>
      <c r="C23" s="383">
        <v>14.61</v>
      </c>
      <c r="D23" s="408" t="s">
        <v>1003</v>
      </c>
      <c r="E23" s="341"/>
      <c r="F23" s="343"/>
      <c r="G23" s="343"/>
      <c r="H23" s="383">
        <v>24.749999999999996</v>
      </c>
      <c r="I23" s="387">
        <v>3.7059999999999986</v>
      </c>
      <c r="J23" s="411">
        <v>1.2632499999999989</v>
      </c>
      <c r="K23" s="411">
        <v>7.4739999999999993</v>
      </c>
      <c r="L23" s="411">
        <v>17.879666666666679</v>
      </c>
      <c r="M23" s="411">
        <v>16.558666666666674</v>
      </c>
      <c r="N23" s="343"/>
      <c r="Q23" s="2">
        <v>4</v>
      </c>
      <c r="R23" s="2">
        <v>1770</v>
      </c>
      <c r="S23" s="2">
        <v>354</v>
      </c>
      <c r="T23" s="5">
        <v>14.611666666666659</v>
      </c>
      <c r="U23" s="5">
        <v>31.518666666666672</v>
      </c>
      <c r="V23" s="588">
        <v>8.3999999999999993E-4</v>
      </c>
      <c r="W23" s="588">
        <v>4.2546296296296299E-3</v>
      </c>
      <c r="X23" s="588">
        <v>1.6497878086419761E-2</v>
      </c>
      <c r="Y23" s="5">
        <v>24.749999999999996</v>
      </c>
      <c r="Z23" s="3">
        <v>3.7059999999999986</v>
      </c>
      <c r="AA23" s="180">
        <v>1.2632499999999989</v>
      </c>
      <c r="AB23" s="180">
        <v>7.4739999999999993</v>
      </c>
      <c r="AC23" s="180">
        <v>17.879666666666679</v>
      </c>
      <c r="AD23" s="180">
        <v>16.558666666666674</v>
      </c>
    </row>
    <row r="24" spans="1:30" ht="15" customHeight="1">
      <c r="A24" s="133"/>
      <c r="B24" s="134">
        <v>3</v>
      </c>
      <c r="C24" s="383">
        <v>14.79</v>
      </c>
      <c r="D24" s="408" t="s">
        <v>1004</v>
      </c>
      <c r="E24" s="341"/>
      <c r="F24" s="343"/>
      <c r="G24" s="343"/>
      <c r="H24" s="383">
        <v>25.416666666666664</v>
      </c>
      <c r="I24" s="387">
        <v>3.6106666666666651</v>
      </c>
      <c r="J24" s="411">
        <v>1.2414499999999986</v>
      </c>
      <c r="K24" s="411">
        <v>7.2484999999999991</v>
      </c>
      <c r="L24" s="411">
        <v>17.122500000000013</v>
      </c>
      <c r="M24" s="411">
        <v>15.592500000000008</v>
      </c>
      <c r="N24" s="343"/>
      <c r="Q24" s="2">
        <v>3</v>
      </c>
      <c r="R24" s="2">
        <v>1710</v>
      </c>
      <c r="S24" s="2">
        <v>342</v>
      </c>
      <c r="T24" s="5">
        <v>14.791333333333325</v>
      </c>
      <c r="U24" s="5">
        <v>31.988000000000007</v>
      </c>
      <c r="V24" s="588">
        <v>8.5319444444444451E-4</v>
      </c>
      <c r="W24" s="588">
        <v>4.3275462962962963E-3</v>
      </c>
      <c r="X24" s="588">
        <v>1.6835455246913586E-2</v>
      </c>
      <c r="Y24" s="5">
        <v>25.416666666666664</v>
      </c>
      <c r="Z24" s="3">
        <v>3.6106666666666651</v>
      </c>
      <c r="AA24" s="180">
        <v>1.2414499999999986</v>
      </c>
      <c r="AB24" s="180">
        <v>7.2484999999999991</v>
      </c>
      <c r="AC24" s="180">
        <v>17.122500000000013</v>
      </c>
      <c r="AD24" s="180">
        <v>15.592500000000008</v>
      </c>
    </row>
    <row r="25" spans="1:30" ht="15" customHeight="1">
      <c r="A25" s="133"/>
      <c r="B25" s="134">
        <v>2</v>
      </c>
      <c r="C25" s="383">
        <v>14.98</v>
      </c>
      <c r="D25" s="408" t="s">
        <v>768</v>
      </c>
      <c r="E25" s="341"/>
      <c r="F25" s="343"/>
      <c r="G25" s="343"/>
      <c r="H25" s="383">
        <v>26.083333333333329</v>
      </c>
      <c r="I25" s="387">
        <v>3.5066666666666655</v>
      </c>
      <c r="J25" s="411">
        <v>1.2214666666666654</v>
      </c>
      <c r="K25" s="411">
        <v>7.0024999999999995</v>
      </c>
      <c r="L25" s="411">
        <v>16.296500000000012</v>
      </c>
      <c r="M25" s="411">
        <v>14.626333333333342</v>
      </c>
      <c r="N25" s="343"/>
      <c r="Q25" s="2">
        <v>2</v>
      </c>
      <c r="R25" s="2">
        <v>1650</v>
      </c>
      <c r="S25" s="2">
        <v>330</v>
      </c>
      <c r="T25" s="5">
        <v>14.970999999999991</v>
      </c>
      <c r="U25" s="5">
        <v>32.500000000000007</v>
      </c>
      <c r="V25" s="588">
        <v>8.6638888888888887E-4</v>
      </c>
      <c r="W25" s="588">
        <v>4.4085648148148148E-3</v>
      </c>
      <c r="X25" s="588">
        <v>1.7139274691358033E-2</v>
      </c>
      <c r="Y25" s="5">
        <v>26.083333333333329</v>
      </c>
      <c r="Z25" s="3">
        <v>3.5066666666666655</v>
      </c>
      <c r="AA25" s="180">
        <v>1.2214666666666654</v>
      </c>
      <c r="AB25" s="180">
        <v>7.0024999999999995</v>
      </c>
      <c r="AC25" s="180">
        <v>16.296500000000012</v>
      </c>
      <c r="AD25" s="180">
        <v>14.626333333333342</v>
      </c>
    </row>
    <row r="26" spans="1:30" ht="15" customHeight="1">
      <c r="A26" s="133"/>
      <c r="B26" s="134">
        <v>1</v>
      </c>
      <c r="C26" s="383">
        <v>15.17</v>
      </c>
      <c r="D26" s="408" t="s">
        <v>1005</v>
      </c>
      <c r="E26" s="341"/>
      <c r="F26" s="343"/>
      <c r="G26" s="343"/>
      <c r="H26" s="383">
        <v>26.833333333333329</v>
      </c>
      <c r="I26" s="387">
        <v>3.411333333333332</v>
      </c>
      <c r="J26" s="411">
        <v>1.1996666666666653</v>
      </c>
      <c r="K26" s="411">
        <v>6.7769999999999992</v>
      </c>
      <c r="L26" s="411">
        <v>15.539333333333346</v>
      </c>
      <c r="M26" s="411">
        <v>13.660166666666676</v>
      </c>
      <c r="N26" s="343"/>
      <c r="Q26" s="2">
        <v>1</v>
      </c>
      <c r="R26" s="2">
        <v>1590</v>
      </c>
      <c r="S26" s="2">
        <v>318</v>
      </c>
      <c r="T26" s="5">
        <v>15.166999999999991</v>
      </c>
      <c r="U26" s="5">
        <v>32.969333333333338</v>
      </c>
      <c r="V26" s="588">
        <v>8.8090277777777776E-4</v>
      </c>
      <c r="W26" s="588">
        <v>4.4976851851851853E-3</v>
      </c>
      <c r="X26" s="588">
        <v>1.7510609567901243E-2</v>
      </c>
      <c r="Y26" s="5">
        <v>26.833333333333329</v>
      </c>
      <c r="Z26" s="3">
        <v>3.411333333333332</v>
      </c>
      <c r="AA26" s="180">
        <v>1.1996666666666653</v>
      </c>
      <c r="AB26" s="180">
        <v>6.7769999999999992</v>
      </c>
      <c r="AC26" s="180">
        <v>15.539333333333346</v>
      </c>
      <c r="AD26" s="180">
        <v>13.660166666666676</v>
      </c>
    </row>
    <row r="27" spans="1:30" ht="15" customHeight="1">
      <c r="A27" s="133"/>
      <c r="B27" s="129"/>
      <c r="C27" s="128"/>
      <c r="D27" s="128"/>
      <c r="E27" s="128"/>
      <c r="F27" s="128"/>
      <c r="G27" s="128"/>
      <c r="H27" s="129"/>
      <c r="I27" s="129"/>
      <c r="J27" s="129"/>
      <c r="K27" s="129"/>
      <c r="L27" s="129"/>
      <c r="M27" s="129"/>
      <c r="N27" s="128"/>
      <c r="Q27" s="1">
        <v>0</v>
      </c>
      <c r="R27" s="463" t="s">
        <v>80</v>
      </c>
      <c r="S27" s="1"/>
      <c r="T27" s="1"/>
      <c r="U27" s="1"/>
      <c r="V27" s="1"/>
      <c r="W27" s="1"/>
      <c r="X27" s="1"/>
      <c r="Y27" s="1"/>
      <c r="Z27" s="1"/>
      <c r="AA27" s="1"/>
      <c r="AB27" s="1"/>
      <c r="AC27" s="1"/>
    </row>
    <row r="28" spans="1:30" ht="15" customHeight="1">
      <c r="A28" s="131" t="s">
        <v>37</v>
      </c>
      <c r="B28" s="132" t="s">
        <v>42</v>
      </c>
      <c r="C28" s="267" t="s">
        <v>0</v>
      </c>
      <c r="D28" s="267" t="s">
        <v>2</v>
      </c>
      <c r="E28" s="382" t="s">
        <v>36</v>
      </c>
      <c r="F28" s="382" t="s">
        <v>75</v>
      </c>
      <c r="G28" s="340" t="s">
        <v>48</v>
      </c>
      <c r="H28" s="267" t="s">
        <v>606</v>
      </c>
      <c r="I28" s="267" t="s">
        <v>5</v>
      </c>
      <c r="J28" s="267" t="s">
        <v>6</v>
      </c>
      <c r="K28" s="267" t="s">
        <v>84</v>
      </c>
      <c r="L28" s="267" t="s">
        <v>120</v>
      </c>
      <c r="M28" s="267" t="s">
        <v>121</v>
      </c>
      <c r="N28" s="462" t="s">
        <v>596</v>
      </c>
      <c r="P28" s="23" t="s">
        <v>37</v>
      </c>
      <c r="Q28" s="23" t="s">
        <v>64</v>
      </c>
      <c r="R28" s="9" t="s">
        <v>77</v>
      </c>
      <c r="S28" s="26" t="s">
        <v>540</v>
      </c>
      <c r="T28" s="9" t="s">
        <v>0</v>
      </c>
      <c r="U28" s="9" t="s">
        <v>1</v>
      </c>
      <c r="V28" s="9" t="s">
        <v>2</v>
      </c>
      <c r="W28" s="9" t="s">
        <v>36</v>
      </c>
      <c r="X28" s="9" t="s">
        <v>20</v>
      </c>
      <c r="Y28" s="9" t="s">
        <v>66</v>
      </c>
      <c r="Z28" s="9" t="s">
        <v>5</v>
      </c>
      <c r="AA28" s="9" t="s">
        <v>6</v>
      </c>
      <c r="AB28" s="9" t="s">
        <v>61</v>
      </c>
      <c r="AC28" s="9" t="s">
        <v>79</v>
      </c>
      <c r="AD28" s="9" t="s">
        <v>41</v>
      </c>
    </row>
    <row r="29" spans="1:30" ht="15" customHeight="1">
      <c r="A29" s="133"/>
      <c r="B29" s="134">
        <v>15</v>
      </c>
      <c r="C29" s="383">
        <v>14.121666666666661</v>
      </c>
      <c r="D29" s="408" t="s">
        <v>1006</v>
      </c>
      <c r="E29" s="384" t="s">
        <v>1015</v>
      </c>
      <c r="F29" s="384" t="s">
        <v>1025</v>
      </c>
      <c r="G29" s="410"/>
      <c r="H29" s="383">
        <v>17.396551724137929</v>
      </c>
      <c r="I29" s="387">
        <v>4.1245210727969344</v>
      </c>
      <c r="J29" s="411">
        <v>1.4444252873563219</v>
      </c>
      <c r="K29" s="411">
        <v>9.456226053639849</v>
      </c>
      <c r="L29" s="411">
        <v>25.67068965517241</v>
      </c>
      <c r="M29" s="411">
        <v>24.817241379310349</v>
      </c>
      <c r="N29" s="386"/>
      <c r="Q29" s="2">
        <v>15</v>
      </c>
      <c r="R29" s="2">
        <v>2255</v>
      </c>
      <c r="S29" s="2">
        <v>451</v>
      </c>
      <c r="T29" s="5">
        <v>14.121666666666661</v>
      </c>
      <c r="U29" s="5">
        <v>28.187931034482759</v>
      </c>
      <c r="V29" s="589">
        <v>7.6467823187171809E-4</v>
      </c>
      <c r="W29" s="588">
        <v>1.771072796934866E-3</v>
      </c>
      <c r="X29" s="589">
        <v>5.4687499999999997E-3</v>
      </c>
      <c r="Y29" s="5">
        <v>17.396551724137929</v>
      </c>
      <c r="Z29" s="3">
        <v>4.1245210727969344</v>
      </c>
      <c r="AA29" s="180">
        <v>1.4444252873563219</v>
      </c>
      <c r="AB29" s="180">
        <v>9.456226053639849</v>
      </c>
      <c r="AC29" s="180">
        <v>25.67068965517241</v>
      </c>
      <c r="AD29" s="180">
        <v>24.817241379310349</v>
      </c>
    </row>
    <row r="30" spans="1:30" ht="15" customHeight="1">
      <c r="A30" s="133"/>
      <c r="B30" s="134">
        <v>14</v>
      </c>
      <c r="C30" s="383">
        <v>14.350333333333326</v>
      </c>
      <c r="D30" s="408" t="s">
        <v>523</v>
      </c>
      <c r="E30" s="384" t="s">
        <v>1016</v>
      </c>
      <c r="F30" s="384" t="s">
        <v>1026</v>
      </c>
      <c r="G30" s="410"/>
      <c r="H30" s="383">
        <v>17.851724137931033</v>
      </c>
      <c r="I30" s="387">
        <v>3.9827586206896539</v>
      </c>
      <c r="J30" s="411">
        <v>1.4122605363984677</v>
      </c>
      <c r="K30" s="411">
        <v>9.0358237547892735</v>
      </c>
      <c r="L30" s="411">
        <v>24.172413793103445</v>
      </c>
      <c r="M30" s="411">
        <v>23.156704980842918</v>
      </c>
      <c r="N30" s="343"/>
      <c r="Q30" s="2">
        <v>14</v>
      </c>
      <c r="R30" s="2">
        <v>2170</v>
      </c>
      <c r="S30" s="2">
        <v>434</v>
      </c>
      <c r="T30" s="5">
        <v>14.350333333333326</v>
      </c>
      <c r="U30" s="5">
        <v>28.737739463601535</v>
      </c>
      <c r="V30" s="589">
        <v>7.8047396055058846E-4</v>
      </c>
      <c r="W30" s="588">
        <v>1.8073116219667945E-3</v>
      </c>
      <c r="X30" s="589">
        <v>5.5844907407407406E-3</v>
      </c>
      <c r="Y30" s="5">
        <v>17.851724137931033</v>
      </c>
      <c r="Z30" s="3">
        <v>3.9827586206896539</v>
      </c>
      <c r="AA30" s="180">
        <v>1.4122605363984677</v>
      </c>
      <c r="AB30" s="180">
        <v>9.0358237547892735</v>
      </c>
      <c r="AC30" s="180">
        <v>24.172413793103445</v>
      </c>
      <c r="AD30" s="180">
        <v>23.156704980842918</v>
      </c>
    </row>
    <row r="31" spans="1:30" ht="15" customHeight="1">
      <c r="A31" s="133"/>
      <c r="B31" s="134">
        <v>13</v>
      </c>
      <c r="C31" s="383">
        <v>14.595333333333325</v>
      </c>
      <c r="D31" s="408" t="s">
        <v>1007</v>
      </c>
      <c r="E31" s="384" t="s">
        <v>828</v>
      </c>
      <c r="F31" s="384" t="s">
        <v>1027</v>
      </c>
      <c r="G31" s="410"/>
      <c r="H31" s="383">
        <v>18.306896551724137</v>
      </c>
      <c r="I31" s="387">
        <v>3.8409961685823744</v>
      </c>
      <c r="J31" s="411">
        <v>1.3800957854406133</v>
      </c>
      <c r="K31" s="411">
        <v>8.6354406130268231</v>
      </c>
      <c r="L31" s="411">
        <v>22.67413793103448</v>
      </c>
      <c r="M31" s="411">
        <v>21.57164750957855</v>
      </c>
      <c r="N31" s="343"/>
      <c r="Q31" s="2">
        <v>13</v>
      </c>
      <c r="R31" s="2">
        <v>2085</v>
      </c>
      <c r="S31" s="2">
        <v>417</v>
      </c>
      <c r="T31" s="5">
        <v>14.595333333333325</v>
      </c>
      <c r="U31" s="5">
        <v>29.287547892720308</v>
      </c>
      <c r="V31" s="589">
        <v>7.9748474528167968E-4</v>
      </c>
      <c r="W31" s="588">
        <v>1.8465703490847169E-3</v>
      </c>
      <c r="X31" s="589">
        <v>5.7098765432098764E-3</v>
      </c>
      <c r="Y31" s="5">
        <v>18.306896551724137</v>
      </c>
      <c r="Z31" s="3">
        <v>3.8409961685823744</v>
      </c>
      <c r="AA31" s="180">
        <v>1.3800957854406133</v>
      </c>
      <c r="AB31" s="180">
        <v>8.6354406130268231</v>
      </c>
      <c r="AC31" s="180">
        <v>22.67413793103448</v>
      </c>
      <c r="AD31" s="180">
        <v>21.57164750957855</v>
      </c>
    </row>
    <row r="32" spans="1:30" ht="15" customHeight="1">
      <c r="A32" s="133"/>
      <c r="B32" s="134">
        <v>12</v>
      </c>
      <c r="C32" s="383">
        <v>14.840333333333326</v>
      </c>
      <c r="D32" s="408" t="s">
        <v>839</v>
      </c>
      <c r="E32" s="384" t="s">
        <v>852</v>
      </c>
      <c r="F32" s="384" t="s">
        <v>1028</v>
      </c>
      <c r="G32" s="410"/>
      <c r="H32" s="383">
        <v>18.799999999999997</v>
      </c>
      <c r="I32" s="387">
        <v>3.7063218390804584</v>
      </c>
      <c r="J32" s="411">
        <v>1.3479310344827589</v>
      </c>
      <c r="K32" s="411">
        <v>8.2350574712643692</v>
      </c>
      <c r="L32" s="411">
        <v>21.243965517241374</v>
      </c>
      <c r="M32" s="411">
        <v>19.986590038314183</v>
      </c>
      <c r="N32" s="343"/>
      <c r="Q32" s="2">
        <v>12</v>
      </c>
      <c r="R32" s="2">
        <v>2000</v>
      </c>
      <c r="S32" s="2">
        <v>400</v>
      </c>
      <c r="T32" s="5">
        <v>14.840333333333326</v>
      </c>
      <c r="U32" s="5">
        <v>29.876628352490421</v>
      </c>
      <c r="V32" s="589">
        <v>8.1449553001277069E-4</v>
      </c>
      <c r="W32" s="588">
        <v>1.8888489782886337E-3</v>
      </c>
      <c r="X32" s="589">
        <v>5.8449074074074072E-3</v>
      </c>
      <c r="Y32" s="5">
        <v>18.799999999999997</v>
      </c>
      <c r="Z32" s="3">
        <v>3.7063218390804584</v>
      </c>
      <c r="AA32" s="180">
        <v>1.3479310344827589</v>
      </c>
      <c r="AB32" s="180">
        <v>8.2350574712643692</v>
      </c>
      <c r="AC32" s="180">
        <v>21.243965517241374</v>
      </c>
      <c r="AD32" s="180">
        <v>19.986590038314183</v>
      </c>
    </row>
    <row r="33" spans="1:30" ht="15" customHeight="1">
      <c r="A33" s="133"/>
      <c r="B33" s="132">
        <v>11</v>
      </c>
      <c r="C33" s="388">
        <v>15.101666666666659</v>
      </c>
      <c r="D33" s="413" t="s">
        <v>1008</v>
      </c>
      <c r="E33" s="381" t="s">
        <v>1017</v>
      </c>
      <c r="F33" s="381" t="s">
        <v>1029</v>
      </c>
      <c r="G33" s="415"/>
      <c r="H33" s="388">
        <v>19.293103448275858</v>
      </c>
      <c r="I33" s="390">
        <v>3.5716475095785425</v>
      </c>
      <c r="J33" s="416">
        <v>1.3157662835249044</v>
      </c>
      <c r="K33" s="416">
        <v>7.8546934865900404</v>
      </c>
      <c r="L33" s="416">
        <v>19.881896551724132</v>
      </c>
      <c r="M33" s="416">
        <v>18.477011494252885</v>
      </c>
      <c r="N33" s="340"/>
      <c r="Q33" s="2">
        <v>11</v>
      </c>
      <c r="R33" s="2">
        <v>1915</v>
      </c>
      <c r="S33" s="2">
        <v>383</v>
      </c>
      <c r="T33" s="5">
        <v>15.101666666666659</v>
      </c>
      <c r="U33" s="5">
        <v>30.465708812260537</v>
      </c>
      <c r="V33" s="589">
        <v>8.3272137079608288E-4</v>
      </c>
      <c r="W33" s="588">
        <v>1.9311276074925501E-3</v>
      </c>
      <c r="X33" s="589">
        <v>5.9799382716049379E-3</v>
      </c>
      <c r="Y33" s="5">
        <v>19.293103448275858</v>
      </c>
      <c r="Z33" s="3">
        <v>3.5716475095785425</v>
      </c>
      <c r="AA33" s="180">
        <v>1.3157662835249044</v>
      </c>
      <c r="AB33" s="180">
        <v>7.8546934865900404</v>
      </c>
      <c r="AC33" s="180">
        <v>19.881896551724132</v>
      </c>
      <c r="AD33" s="180">
        <v>18.477011494252885</v>
      </c>
    </row>
    <row r="34" spans="1:30" ht="15" customHeight="1">
      <c r="A34" s="133"/>
      <c r="B34" s="134">
        <v>10</v>
      </c>
      <c r="C34" s="383">
        <v>15.362999999999991</v>
      </c>
      <c r="D34" s="408" t="s">
        <v>735</v>
      </c>
      <c r="E34" s="384" t="s">
        <v>485</v>
      </c>
      <c r="F34" s="384" t="s">
        <v>1030</v>
      </c>
      <c r="G34" s="410"/>
      <c r="H34" s="383">
        <v>19.824137931034478</v>
      </c>
      <c r="I34" s="387">
        <v>3.4440613026819911</v>
      </c>
      <c r="J34" s="411">
        <v>1.2850000000000004</v>
      </c>
      <c r="K34" s="411">
        <v>7.4943486590038333</v>
      </c>
      <c r="L34" s="411">
        <v>18.587931034482754</v>
      </c>
      <c r="M34" s="411">
        <v>17.042911877394648</v>
      </c>
      <c r="N34" s="343"/>
      <c r="Q34" s="2">
        <v>10</v>
      </c>
      <c r="R34" s="2">
        <v>1830</v>
      </c>
      <c r="S34" s="2">
        <v>366</v>
      </c>
      <c r="T34" s="5">
        <v>15.362999999999991</v>
      </c>
      <c r="U34" s="5">
        <v>31.094061302681993</v>
      </c>
      <c r="V34" s="589">
        <v>8.5094721157939464E-4</v>
      </c>
      <c r="W34" s="588">
        <v>1.9764261387824607E-3</v>
      </c>
      <c r="X34" s="589">
        <v>6.1246141975308636E-3</v>
      </c>
      <c r="Y34" s="5">
        <v>19.824137931034478</v>
      </c>
      <c r="Z34" s="3">
        <v>3.4440613026819911</v>
      </c>
      <c r="AA34" s="180">
        <v>1.2850000000000004</v>
      </c>
      <c r="AB34" s="180">
        <v>7.4943486590038333</v>
      </c>
      <c r="AC34" s="180">
        <v>18.587931034482754</v>
      </c>
      <c r="AD34" s="180">
        <v>17.042911877394648</v>
      </c>
    </row>
    <row r="35" spans="1:30" ht="15" customHeight="1">
      <c r="A35" s="133"/>
      <c r="B35" s="134">
        <v>9</v>
      </c>
      <c r="C35" s="383">
        <v>15.640666666666657</v>
      </c>
      <c r="D35" s="408" t="s">
        <v>1009</v>
      </c>
      <c r="E35" s="384" t="s">
        <v>1018</v>
      </c>
      <c r="F35" s="384" t="s">
        <v>1031</v>
      </c>
      <c r="G35" s="410"/>
      <c r="H35" s="383">
        <v>20.393103448275859</v>
      </c>
      <c r="I35" s="387">
        <v>3.3093869731800751</v>
      </c>
      <c r="J35" s="411">
        <v>1.2542337164750961</v>
      </c>
      <c r="K35" s="411">
        <v>7.1139846743295045</v>
      </c>
      <c r="L35" s="411">
        <v>17.293965517241375</v>
      </c>
      <c r="M35" s="411">
        <v>15.608812260536411</v>
      </c>
      <c r="N35" s="343"/>
      <c r="Q35" s="2">
        <v>9</v>
      </c>
      <c r="R35" s="2">
        <v>1745</v>
      </c>
      <c r="S35" s="2">
        <v>349</v>
      </c>
      <c r="T35" s="5">
        <v>15.640666666666657</v>
      </c>
      <c r="U35" s="5">
        <v>31.722413793103449</v>
      </c>
      <c r="V35" s="589">
        <v>8.7038810841492758E-4</v>
      </c>
      <c r="W35" s="588">
        <v>2.0247445721583652E-3</v>
      </c>
      <c r="X35" s="589">
        <v>6.2789351851851851E-3</v>
      </c>
      <c r="Y35" s="5">
        <v>20.393103448275859</v>
      </c>
      <c r="Z35" s="3">
        <v>3.3093869731800751</v>
      </c>
      <c r="AA35" s="180">
        <v>1.2542337164750961</v>
      </c>
      <c r="AB35" s="180">
        <v>7.1139846743295045</v>
      </c>
      <c r="AC35" s="180">
        <v>17.293965517241375</v>
      </c>
      <c r="AD35" s="180">
        <v>15.608812260536411</v>
      </c>
    </row>
    <row r="36" spans="1:30" ht="15" customHeight="1">
      <c r="A36" s="133"/>
      <c r="B36" s="134">
        <v>8</v>
      </c>
      <c r="C36" s="383">
        <v>15.90199999999999</v>
      </c>
      <c r="D36" s="408" t="s">
        <v>769</v>
      </c>
      <c r="E36" s="384" t="s">
        <v>833</v>
      </c>
      <c r="F36" s="384" t="s">
        <v>1032</v>
      </c>
      <c r="G36" s="410"/>
      <c r="H36" s="383">
        <v>20.96206896551724</v>
      </c>
      <c r="I36" s="387">
        <v>3.1959770114942514</v>
      </c>
      <c r="J36" s="411">
        <v>1.2276628352490424</v>
      </c>
      <c r="K36" s="411">
        <v>6.813697318007665</v>
      </c>
      <c r="L36" s="411">
        <v>16.204310344827579</v>
      </c>
      <c r="M36" s="411">
        <v>14.476628352490433</v>
      </c>
      <c r="N36" s="343"/>
      <c r="Q36" s="2">
        <v>8</v>
      </c>
      <c r="R36" s="2">
        <v>1670</v>
      </c>
      <c r="S36" s="2">
        <v>334</v>
      </c>
      <c r="T36" s="5">
        <v>15.90199999999999</v>
      </c>
      <c r="U36" s="5">
        <v>32.311494252873565</v>
      </c>
      <c r="V36" s="589">
        <v>8.8861394919823955E-4</v>
      </c>
      <c r="W36" s="588">
        <v>2.0700431034482757E-3</v>
      </c>
      <c r="X36" s="589">
        <v>6.4236111111111108E-3</v>
      </c>
      <c r="Y36" s="5">
        <v>20.96206896551724</v>
      </c>
      <c r="Z36" s="3">
        <v>3.1959770114942514</v>
      </c>
      <c r="AA36" s="180">
        <v>1.2276628352490424</v>
      </c>
      <c r="AB36" s="180">
        <v>6.813697318007665</v>
      </c>
      <c r="AC36" s="180">
        <v>16.204310344827579</v>
      </c>
      <c r="AD36" s="180">
        <v>14.476628352490433</v>
      </c>
    </row>
    <row r="37" spans="1:30" ht="15" customHeight="1">
      <c r="A37" s="133"/>
      <c r="B37" s="134">
        <v>7</v>
      </c>
      <c r="C37" s="383">
        <v>16.195999999999991</v>
      </c>
      <c r="D37" s="408" t="s">
        <v>1010</v>
      </c>
      <c r="E37" s="384" t="s">
        <v>1019</v>
      </c>
      <c r="F37" s="384" t="s">
        <v>1033</v>
      </c>
      <c r="G37" s="410"/>
      <c r="H37" s="383">
        <v>21.568965517241374</v>
      </c>
      <c r="I37" s="387">
        <v>3.0754789272030636</v>
      </c>
      <c r="J37" s="411">
        <v>1.1982950191570885</v>
      </c>
      <c r="K37" s="411">
        <v>6.4533524904214588</v>
      </c>
      <c r="L37" s="411">
        <v>14.978448275862064</v>
      </c>
      <c r="M37" s="411">
        <v>13.193486590038326</v>
      </c>
      <c r="N37" s="343"/>
      <c r="Q37" s="2">
        <v>7</v>
      </c>
      <c r="R37" s="2">
        <v>1585</v>
      </c>
      <c r="S37" s="2">
        <v>317</v>
      </c>
      <c r="T37" s="5">
        <v>16.195999999999991</v>
      </c>
      <c r="U37" s="5">
        <v>33.018390804597701</v>
      </c>
      <c r="V37" s="589">
        <v>9.0926990208599313E-4</v>
      </c>
      <c r="W37" s="588">
        <v>2.1213814389101746E-3</v>
      </c>
      <c r="X37" s="589">
        <v>6.5875771604938264E-3</v>
      </c>
      <c r="Y37" s="5">
        <v>21.568965517241374</v>
      </c>
      <c r="Z37" s="3">
        <v>3.0754789272030636</v>
      </c>
      <c r="AA37" s="180">
        <v>1.1982950191570885</v>
      </c>
      <c r="AB37" s="180">
        <v>6.4533524904214588</v>
      </c>
      <c r="AC37" s="180">
        <v>14.978448275862064</v>
      </c>
      <c r="AD37" s="180">
        <v>13.193486590038326</v>
      </c>
    </row>
    <row r="38" spans="1:30" ht="15" customHeight="1">
      <c r="A38" s="133"/>
      <c r="B38" s="134">
        <v>6</v>
      </c>
      <c r="C38" s="383">
        <v>16.489999999999988</v>
      </c>
      <c r="D38" s="408" t="s">
        <v>1011</v>
      </c>
      <c r="E38" s="384" t="s">
        <v>1020</v>
      </c>
      <c r="F38" s="384" t="s">
        <v>1034</v>
      </c>
      <c r="G38" s="410"/>
      <c r="H38" s="383">
        <v>22.251724137931031</v>
      </c>
      <c r="I38" s="387">
        <v>2.9478927203065117</v>
      </c>
      <c r="J38" s="411">
        <v>1.1689272030651345</v>
      </c>
      <c r="K38" s="411">
        <v>6.1130268199233742</v>
      </c>
      <c r="L38" s="411">
        <v>13.820689655172409</v>
      </c>
      <c r="M38" s="411">
        <v>11.985823754789283</v>
      </c>
      <c r="N38" s="343"/>
      <c r="Q38" s="2">
        <v>6</v>
      </c>
      <c r="R38" s="2">
        <v>1500</v>
      </c>
      <c r="S38" s="2">
        <v>300</v>
      </c>
      <c r="T38" s="5">
        <v>16.489999999999988</v>
      </c>
      <c r="U38" s="5">
        <v>33.764559386973183</v>
      </c>
      <c r="V38" s="589">
        <v>9.323559670781882E-4</v>
      </c>
      <c r="W38" s="588">
        <v>2.1757396764580674E-3</v>
      </c>
      <c r="X38" s="589">
        <v>6.7708333333333336E-3</v>
      </c>
      <c r="Y38" s="5">
        <v>22.251724137931031</v>
      </c>
      <c r="Z38" s="3">
        <v>2.9478927203065117</v>
      </c>
      <c r="AA38" s="180">
        <v>1.1689272030651345</v>
      </c>
      <c r="AB38" s="180">
        <v>6.1130268199233742</v>
      </c>
      <c r="AC38" s="180">
        <v>13.820689655172409</v>
      </c>
      <c r="AD38" s="180">
        <v>11.985823754789283</v>
      </c>
    </row>
    <row r="39" spans="1:30" ht="15" customHeight="1">
      <c r="A39" s="133"/>
      <c r="B39" s="132">
        <v>5</v>
      </c>
      <c r="C39" s="388">
        <v>16.816666666666656</v>
      </c>
      <c r="D39" s="413" t="s">
        <v>1012</v>
      </c>
      <c r="E39" s="381" t="s">
        <v>643</v>
      </c>
      <c r="F39" s="381" t="s">
        <v>1035</v>
      </c>
      <c r="G39" s="415"/>
      <c r="H39" s="388">
        <v>22.972413793103442</v>
      </c>
      <c r="I39" s="390">
        <v>2.8273946360153239</v>
      </c>
      <c r="J39" s="416">
        <v>1.1395593869731806</v>
      </c>
      <c r="K39" s="416">
        <v>5.792720306513413</v>
      </c>
      <c r="L39" s="416">
        <v>12.731034482758613</v>
      </c>
      <c r="M39" s="416">
        <v>10.778160919540245</v>
      </c>
      <c r="N39" s="340"/>
      <c r="Q39" s="2">
        <v>5</v>
      </c>
      <c r="R39" s="2">
        <v>1415</v>
      </c>
      <c r="S39" s="2">
        <v>283</v>
      </c>
      <c r="T39" s="5">
        <v>16.816666666666656</v>
      </c>
      <c r="U39" s="5">
        <v>34.510727969348665</v>
      </c>
      <c r="V39" s="589">
        <v>9.5544203207038338E-4</v>
      </c>
      <c r="W39" s="588">
        <v>2.2331178160919537E-3</v>
      </c>
      <c r="X39" s="589">
        <v>6.954089506172839E-3</v>
      </c>
      <c r="Y39" s="5">
        <v>22.972413793103442</v>
      </c>
      <c r="Z39" s="3">
        <v>2.8273946360153239</v>
      </c>
      <c r="AA39" s="180">
        <v>1.1395593869731806</v>
      </c>
      <c r="AB39" s="180">
        <v>5.792720306513413</v>
      </c>
      <c r="AC39" s="180">
        <v>12.731034482758613</v>
      </c>
      <c r="AD39" s="180">
        <v>10.778160919540245</v>
      </c>
    </row>
    <row r="40" spans="1:30" ht="15" customHeight="1">
      <c r="A40" s="133"/>
      <c r="B40" s="134">
        <v>4</v>
      </c>
      <c r="C40" s="383">
        <v>17.14333333333332</v>
      </c>
      <c r="D40" s="408" t="s">
        <v>1013</v>
      </c>
      <c r="E40" s="384" t="s">
        <v>1021</v>
      </c>
      <c r="F40" s="384" t="s">
        <v>1036</v>
      </c>
      <c r="G40" s="410"/>
      <c r="H40" s="383">
        <v>23.731034482758616</v>
      </c>
      <c r="I40" s="387">
        <v>2.7139846743294997</v>
      </c>
      <c r="J40" s="411">
        <v>1.1101915708812267</v>
      </c>
      <c r="K40" s="411">
        <v>5.4724137931034509</v>
      </c>
      <c r="L40" s="411">
        <v>11.70948275862068</v>
      </c>
      <c r="M40" s="411">
        <v>9.721455938697332</v>
      </c>
      <c r="N40" s="343"/>
      <c r="Q40" s="2">
        <v>4</v>
      </c>
      <c r="R40" s="2">
        <v>1330</v>
      </c>
      <c r="S40" s="2">
        <v>266</v>
      </c>
      <c r="T40" s="5">
        <v>17.14333333333332</v>
      </c>
      <c r="U40" s="5">
        <v>35.296168582375479</v>
      </c>
      <c r="V40" s="589">
        <v>9.7974315311479942E-4</v>
      </c>
      <c r="W40" s="588">
        <v>2.2935158578118349E-3</v>
      </c>
      <c r="X40" s="589">
        <v>7.1469907407407393E-3</v>
      </c>
      <c r="Y40" s="5">
        <v>23.731034482758616</v>
      </c>
      <c r="Z40" s="3">
        <v>2.7139846743294997</v>
      </c>
      <c r="AA40" s="180">
        <v>1.1101915708812267</v>
      </c>
      <c r="AB40" s="180">
        <v>5.4724137931034509</v>
      </c>
      <c r="AC40" s="180">
        <v>11.70948275862068</v>
      </c>
      <c r="AD40" s="180">
        <v>9.721455938697332</v>
      </c>
    </row>
    <row r="41" spans="1:30" ht="15" customHeight="1">
      <c r="A41" s="133"/>
      <c r="B41" s="134">
        <v>3</v>
      </c>
      <c r="C41" s="383">
        <v>17.48633333333332</v>
      </c>
      <c r="D41" s="408" t="s">
        <v>918</v>
      </c>
      <c r="E41" s="384" t="s">
        <v>1022</v>
      </c>
      <c r="F41" s="384" t="s">
        <v>1037</v>
      </c>
      <c r="G41" s="410"/>
      <c r="H41" s="383">
        <v>24.565517241379304</v>
      </c>
      <c r="I41" s="387">
        <v>2.5934865900383119</v>
      </c>
      <c r="J41" s="411">
        <v>1.0822222222222226</v>
      </c>
      <c r="K41" s="411">
        <v>5.1521072796934888</v>
      </c>
      <c r="L41" s="411">
        <v>10.687931034482752</v>
      </c>
      <c r="M41" s="411">
        <v>8.6647509578544231</v>
      </c>
      <c r="N41" s="343"/>
      <c r="Q41" s="2">
        <v>3</v>
      </c>
      <c r="R41" s="2">
        <v>1245</v>
      </c>
      <c r="S41" s="2">
        <v>249</v>
      </c>
      <c r="T41" s="5">
        <v>17.48633333333332</v>
      </c>
      <c r="U41" s="5">
        <v>36.160153256704987</v>
      </c>
      <c r="V41" s="589">
        <v>1.006474386263657E-3</v>
      </c>
      <c r="W41" s="588">
        <v>2.35693380161771E-3</v>
      </c>
      <c r="X41" s="589">
        <v>7.3591820987654313E-3</v>
      </c>
      <c r="Y41" s="5">
        <v>24.565517241379304</v>
      </c>
      <c r="Z41" s="3">
        <v>2.5934865900383119</v>
      </c>
      <c r="AA41" s="180">
        <v>1.0822222222222226</v>
      </c>
      <c r="AB41" s="180">
        <v>5.1521072796934888</v>
      </c>
      <c r="AC41" s="180">
        <v>10.687931034482752</v>
      </c>
      <c r="AD41" s="180">
        <v>8.6647509578544231</v>
      </c>
    </row>
    <row r="42" spans="1:30" ht="15" customHeight="1">
      <c r="A42" s="133"/>
      <c r="B42" s="134">
        <v>2</v>
      </c>
      <c r="C42" s="383">
        <v>17.845666666666652</v>
      </c>
      <c r="D42" s="408" t="s">
        <v>1014</v>
      </c>
      <c r="E42" s="384" t="s">
        <v>1023</v>
      </c>
      <c r="F42" s="384" t="s">
        <v>1038</v>
      </c>
      <c r="G42" s="410"/>
      <c r="H42" s="383">
        <v>25.437931034482752</v>
      </c>
      <c r="I42" s="387">
        <v>2.4871647509578523</v>
      </c>
      <c r="J42" s="411">
        <v>1.0542528735632191</v>
      </c>
      <c r="K42" s="411">
        <v>4.8518199233716501</v>
      </c>
      <c r="L42" s="411">
        <v>9.7344827586206826</v>
      </c>
      <c r="M42" s="411">
        <v>7.6835249042145719</v>
      </c>
      <c r="N42" s="343"/>
      <c r="Q42" s="2">
        <v>2</v>
      </c>
      <c r="R42" s="2">
        <v>1160</v>
      </c>
      <c r="S42" s="2">
        <v>232</v>
      </c>
      <c r="T42" s="5">
        <v>17.845666666666652</v>
      </c>
      <c r="U42" s="5">
        <v>37.024137931034488</v>
      </c>
      <c r="V42" s="589">
        <v>1.0332056194125145E-3</v>
      </c>
      <c r="W42" s="588">
        <v>2.4233716475095786E-3</v>
      </c>
      <c r="X42" s="589">
        <v>7.5810185185185173E-3</v>
      </c>
      <c r="Y42" s="5">
        <v>25.437931034482752</v>
      </c>
      <c r="Z42" s="3">
        <v>2.4871647509578523</v>
      </c>
      <c r="AA42" s="180">
        <v>1.0542528735632191</v>
      </c>
      <c r="AB42" s="180">
        <v>4.8518199233716501</v>
      </c>
      <c r="AC42" s="180">
        <v>9.7344827586206826</v>
      </c>
      <c r="AD42" s="180">
        <v>7.6835249042145719</v>
      </c>
    </row>
    <row r="43" spans="1:30" ht="15" customHeight="1">
      <c r="A43" s="133"/>
      <c r="B43" s="134">
        <v>1</v>
      </c>
      <c r="C43" s="383">
        <v>18.22133333333332</v>
      </c>
      <c r="D43" s="408" t="s">
        <v>773</v>
      </c>
      <c r="E43" s="384" t="s">
        <v>1024</v>
      </c>
      <c r="F43" s="384" t="s">
        <v>904</v>
      </c>
      <c r="G43" s="410"/>
      <c r="H43" s="383">
        <v>26.38620689655172</v>
      </c>
      <c r="I43" s="387">
        <v>2.3737547892720285</v>
      </c>
      <c r="J43" s="411">
        <v>1.026283524904215</v>
      </c>
      <c r="K43" s="411">
        <v>4.5515325670498115</v>
      </c>
      <c r="L43" s="411">
        <v>8.7810344827586135</v>
      </c>
      <c r="M43" s="411">
        <v>6.7777777777777928</v>
      </c>
      <c r="N43" s="343"/>
      <c r="Q43" s="2">
        <v>1</v>
      </c>
      <c r="R43" s="2">
        <v>1075</v>
      </c>
      <c r="S43" s="2">
        <v>215</v>
      </c>
      <c r="T43" s="5">
        <v>18.22133333333332</v>
      </c>
      <c r="U43" s="5">
        <v>37.927394636015329</v>
      </c>
      <c r="V43" s="589">
        <v>1.0623669646658135E-3</v>
      </c>
      <c r="W43" s="588">
        <v>2.4958492975734351E-3</v>
      </c>
      <c r="X43" s="589">
        <v>7.8124999999999983E-3</v>
      </c>
      <c r="Y43" s="5">
        <v>26.38620689655172</v>
      </c>
      <c r="Z43" s="3">
        <v>2.3737547892720285</v>
      </c>
      <c r="AA43" s="180">
        <v>1.026283524904215</v>
      </c>
      <c r="AB43" s="180">
        <v>4.5515325670498115</v>
      </c>
      <c r="AC43" s="180">
        <v>8.7810344827586135</v>
      </c>
      <c r="AD43" s="180">
        <v>6.7777777777777928</v>
      </c>
    </row>
    <row r="46" spans="1:30">
      <c r="P46" s="622" t="s">
        <v>572</v>
      </c>
      <c r="Q46" s="623"/>
      <c r="R46" s="624"/>
      <c r="S46" s="4" t="s">
        <v>601</v>
      </c>
      <c r="T46" s="612" t="s">
        <v>599</v>
      </c>
      <c r="U46" s="613"/>
      <c r="V46" s="614"/>
      <c r="W46" s="625" t="s">
        <v>600</v>
      </c>
      <c r="X46" s="625"/>
      <c r="Y46" s="625"/>
      <c r="Z46" s="625"/>
    </row>
    <row r="47" spans="1:30">
      <c r="P47" s="626" t="s">
        <v>535</v>
      </c>
      <c r="Q47" s="626"/>
      <c r="R47" s="627"/>
      <c r="S47" s="88" t="s">
        <v>70</v>
      </c>
      <c r="T47" s="617" t="s">
        <v>553</v>
      </c>
      <c r="U47" s="617"/>
      <c r="V47" s="617"/>
      <c r="W47" s="181" t="s">
        <v>562</v>
      </c>
      <c r="X47" s="181"/>
      <c r="Y47" s="181"/>
      <c r="Z47" s="4"/>
    </row>
    <row r="48" spans="1:30">
      <c r="P48" s="619"/>
      <c r="Q48" s="619"/>
      <c r="R48" s="620"/>
      <c r="S48" s="88">
        <v>200</v>
      </c>
      <c r="T48" s="617" t="s">
        <v>554</v>
      </c>
      <c r="U48" s="617"/>
      <c r="V48" s="617"/>
      <c r="W48" s="181" t="s">
        <v>563</v>
      </c>
      <c r="X48" s="181"/>
      <c r="Y48" s="181"/>
      <c r="Z48" s="4"/>
    </row>
    <row r="49" spans="16:26">
      <c r="P49" s="619"/>
      <c r="Q49" s="619"/>
      <c r="R49" s="620"/>
      <c r="S49" s="88">
        <v>400</v>
      </c>
      <c r="T49" s="617" t="s">
        <v>555</v>
      </c>
      <c r="U49" s="617"/>
      <c r="V49" s="617"/>
      <c r="W49" s="181" t="s">
        <v>564</v>
      </c>
      <c r="X49" s="181"/>
      <c r="Y49" s="181"/>
      <c r="Z49" s="4"/>
    </row>
    <row r="50" spans="16:26">
      <c r="P50" s="619"/>
      <c r="Q50" s="619"/>
      <c r="R50" s="620"/>
      <c r="S50" s="88">
        <v>800</v>
      </c>
      <c r="T50" s="617" t="s">
        <v>588</v>
      </c>
      <c r="U50" s="617"/>
      <c r="V50" s="617"/>
      <c r="W50" s="181" t="s">
        <v>565</v>
      </c>
      <c r="X50" s="181"/>
      <c r="Y50" s="181"/>
      <c r="Z50" s="4"/>
    </row>
    <row r="51" spans="16:26">
      <c r="P51" s="619"/>
      <c r="Q51" s="619"/>
      <c r="R51" s="620"/>
      <c r="S51" s="89">
        <v>3000</v>
      </c>
      <c r="T51" s="618" t="s">
        <v>587</v>
      </c>
      <c r="U51" s="618"/>
      <c r="V51" s="618"/>
      <c r="W51" s="181" t="s">
        <v>566</v>
      </c>
      <c r="X51" s="181"/>
      <c r="Y51" s="181"/>
      <c r="Z51" s="4"/>
    </row>
    <row r="52" spans="16:26">
      <c r="P52" s="619" t="s">
        <v>536</v>
      </c>
      <c r="Q52" s="619"/>
      <c r="R52" s="620"/>
      <c r="S52" s="4" t="s">
        <v>50</v>
      </c>
      <c r="T52" s="608" t="s">
        <v>556</v>
      </c>
      <c r="U52" s="609"/>
      <c r="V52" s="610"/>
      <c r="W52" s="181" t="s">
        <v>567</v>
      </c>
      <c r="X52" s="181"/>
      <c r="Y52" s="181"/>
      <c r="Z52" s="4"/>
    </row>
    <row r="53" spans="16:26">
      <c r="P53" s="619"/>
      <c r="Q53" s="619"/>
      <c r="R53" s="620"/>
      <c r="S53" s="4" t="s">
        <v>105</v>
      </c>
      <c r="T53" s="608" t="s">
        <v>557</v>
      </c>
      <c r="U53" s="609"/>
      <c r="V53" s="610"/>
      <c r="W53" s="621"/>
      <c r="X53" s="621"/>
      <c r="Y53" s="621"/>
      <c r="Z53" s="621"/>
    </row>
    <row r="54" spans="16:26">
      <c r="P54" s="619"/>
      <c r="Q54" s="619"/>
      <c r="R54" s="620"/>
      <c r="S54" s="4" t="s">
        <v>51</v>
      </c>
      <c r="T54" s="608" t="s">
        <v>558</v>
      </c>
      <c r="U54" s="609"/>
      <c r="V54" s="610"/>
      <c r="W54" s="181" t="s">
        <v>568</v>
      </c>
      <c r="X54" s="181"/>
      <c r="Y54" s="181"/>
      <c r="Z54" s="4"/>
    </row>
    <row r="55" spans="16:26">
      <c r="P55" s="619"/>
      <c r="Q55" s="619"/>
      <c r="R55" s="620"/>
      <c r="S55" s="90" t="s">
        <v>60</v>
      </c>
      <c r="T55" s="608" t="s">
        <v>559</v>
      </c>
      <c r="U55" s="609"/>
      <c r="V55" s="610"/>
      <c r="W55" s="181" t="s">
        <v>569</v>
      </c>
      <c r="X55" s="181"/>
      <c r="Y55" s="181"/>
      <c r="Z55" s="4"/>
    </row>
    <row r="56" spans="16:26">
      <c r="P56" s="619" t="s">
        <v>537</v>
      </c>
      <c r="Q56" s="619"/>
      <c r="R56" s="620"/>
      <c r="S56" s="4" t="s">
        <v>367</v>
      </c>
      <c r="T56" s="608" t="s">
        <v>560</v>
      </c>
      <c r="U56" s="609"/>
      <c r="V56" s="610"/>
      <c r="W56" s="181" t="s">
        <v>570</v>
      </c>
      <c r="X56" s="181"/>
      <c r="Y56" s="181"/>
      <c r="Z56" s="4"/>
    </row>
    <row r="57" spans="16:26">
      <c r="P57" s="619"/>
      <c r="Q57" s="619"/>
      <c r="R57" s="620"/>
      <c r="S57" s="4" t="s">
        <v>118</v>
      </c>
      <c r="T57" s="608" t="s">
        <v>597</v>
      </c>
      <c r="U57" s="609"/>
      <c r="V57" s="610"/>
      <c r="W57" s="181" t="s">
        <v>598</v>
      </c>
      <c r="X57" s="181"/>
      <c r="Y57" s="181"/>
      <c r="Z57" s="4"/>
    </row>
    <row r="58" spans="16:26">
      <c r="P58" s="619"/>
      <c r="Q58" s="619"/>
      <c r="R58" s="620"/>
      <c r="S58" s="4" t="s">
        <v>369</v>
      </c>
      <c r="T58" s="608" t="s">
        <v>561</v>
      </c>
      <c r="U58" s="609"/>
      <c r="V58" s="610"/>
      <c r="W58" s="181" t="s">
        <v>571</v>
      </c>
      <c r="X58" s="181"/>
      <c r="Y58" s="181"/>
      <c r="Z58" s="4"/>
    </row>
  </sheetData>
  <mergeCells count="19">
    <mergeCell ref="W53:Z53"/>
    <mergeCell ref="T54:V54"/>
    <mergeCell ref="T55:V55"/>
    <mergeCell ref="P46:R46"/>
    <mergeCell ref="T46:V46"/>
    <mergeCell ref="W46:Z46"/>
    <mergeCell ref="P47:R51"/>
    <mergeCell ref="T47:V47"/>
    <mergeCell ref="T48:V48"/>
    <mergeCell ref="T49:V49"/>
    <mergeCell ref="T50:V50"/>
    <mergeCell ref="T51:V51"/>
    <mergeCell ref="P56:R58"/>
    <mergeCell ref="T56:V56"/>
    <mergeCell ref="T57:V57"/>
    <mergeCell ref="T58:V58"/>
    <mergeCell ref="P52:R55"/>
    <mergeCell ref="T52:V52"/>
    <mergeCell ref="T53:V53"/>
  </mergeCells>
  <pageMargins left="0.19685039370078741" right="0.19685039370078741" top="0.19685039370078741" bottom="0.19685039370078741" header="0.31496062992125984" footer="0.31496062992125984"/>
  <pageSetup paperSize="9" scale="65" orientation="portrait" horizontalDpi="4294967293" verticalDpi="4294967293" r:id="rId1"/>
  <colBreaks count="2" manualBreakCount="2">
    <brk id="15" max="1048575" man="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3506D-0689-476B-AEC1-229C702722CA}">
  <dimension ref="A1:Y36"/>
  <sheetViews>
    <sheetView workbookViewId="0">
      <selection activeCell="F42" sqref="F42"/>
    </sheetView>
  </sheetViews>
  <sheetFormatPr baseColWidth="10" defaultRowHeight="15.75"/>
  <cols>
    <col min="1" max="1" width="13.875" customWidth="1"/>
    <col min="12" max="12" width="12.625" customWidth="1"/>
  </cols>
  <sheetData>
    <row r="1" spans="1:25" s="95" customFormat="1" ht="20.25">
      <c r="A1" s="95" t="s">
        <v>1251</v>
      </c>
    </row>
    <row r="4" spans="1:25" s="35" customFormat="1" ht="18.75">
      <c r="A4" s="557" t="s">
        <v>35</v>
      </c>
      <c r="B4" s="82" t="s">
        <v>0</v>
      </c>
      <c r="C4" s="83" t="s">
        <v>360</v>
      </c>
      <c r="D4" s="83" t="s">
        <v>2</v>
      </c>
      <c r="E4" s="83" t="s">
        <v>19</v>
      </c>
      <c r="F4" s="83" t="s">
        <v>361</v>
      </c>
      <c r="G4" s="83" t="s">
        <v>362</v>
      </c>
      <c r="H4" s="83" t="s">
        <v>75</v>
      </c>
      <c r="I4" s="83" t="s">
        <v>48</v>
      </c>
      <c r="J4" s="83" t="s">
        <v>358</v>
      </c>
      <c r="K4" s="83" t="s">
        <v>363</v>
      </c>
      <c r="L4" s="83" t="s">
        <v>552</v>
      </c>
      <c r="M4" s="82" t="s">
        <v>365</v>
      </c>
      <c r="N4" s="83" t="s">
        <v>366</v>
      </c>
      <c r="O4" s="84" t="s">
        <v>67</v>
      </c>
      <c r="P4" s="84" t="s">
        <v>86</v>
      </c>
      <c r="Q4" s="9" t="s">
        <v>60</v>
      </c>
      <c r="R4" s="84" t="s">
        <v>93</v>
      </c>
      <c r="S4" s="84" t="s">
        <v>367</v>
      </c>
      <c r="T4" s="84" t="s">
        <v>368</v>
      </c>
      <c r="U4" s="84" t="s">
        <v>369</v>
      </c>
      <c r="V4" s="84" t="s">
        <v>49</v>
      </c>
      <c r="W4" s="84" t="s">
        <v>370</v>
      </c>
      <c r="X4" s="84" t="s">
        <v>545</v>
      </c>
      <c r="Y4" s="84" t="s">
        <v>546</v>
      </c>
    </row>
    <row r="5" spans="1:25" ht="18.75">
      <c r="A5" s="557" t="s">
        <v>544</v>
      </c>
      <c r="B5" s="50" t="s">
        <v>543</v>
      </c>
      <c r="C5" s="50" t="s">
        <v>543</v>
      </c>
      <c r="D5" s="50" t="s">
        <v>543</v>
      </c>
      <c r="E5" s="50" t="s">
        <v>543</v>
      </c>
      <c r="F5" s="50" t="s">
        <v>543</v>
      </c>
      <c r="G5" s="50" t="s">
        <v>543</v>
      </c>
      <c r="H5" s="50"/>
      <c r="I5" s="50" t="s">
        <v>543</v>
      </c>
      <c r="J5" s="50" t="s">
        <v>543</v>
      </c>
      <c r="K5" s="50" t="s">
        <v>543</v>
      </c>
      <c r="L5" s="50" t="s">
        <v>543</v>
      </c>
      <c r="M5" s="50" t="s">
        <v>543</v>
      </c>
      <c r="N5" s="50" t="s">
        <v>543</v>
      </c>
      <c r="O5" s="50" t="s">
        <v>543</v>
      </c>
      <c r="P5" s="50" t="s">
        <v>543</v>
      </c>
      <c r="Q5" s="50" t="s">
        <v>543</v>
      </c>
      <c r="R5" s="50" t="s">
        <v>543</v>
      </c>
      <c r="S5" s="50" t="s">
        <v>543</v>
      </c>
      <c r="T5" s="50" t="s">
        <v>543</v>
      </c>
      <c r="U5" s="50" t="s">
        <v>543</v>
      </c>
      <c r="V5" s="50"/>
      <c r="W5" s="50" t="s">
        <v>543</v>
      </c>
      <c r="X5" s="50"/>
      <c r="Y5" s="2"/>
    </row>
    <row r="6" spans="1:25" ht="18.75">
      <c r="A6" s="557" t="s">
        <v>327</v>
      </c>
      <c r="B6" s="50" t="s">
        <v>543</v>
      </c>
      <c r="C6" s="50" t="s">
        <v>543</v>
      </c>
      <c r="D6" s="50" t="s">
        <v>543</v>
      </c>
      <c r="E6" s="50" t="s">
        <v>543</v>
      </c>
      <c r="F6" s="50" t="s">
        <v>543</v>
      </c>
      <c r="G6" s="50" t="s">
        <v>543</v>
      </c>
      <c r="H6" s="50"/>
      <c r="I6" s="50" t="s">
        <v>543</v>
      </c>
      <c r="J6" s="50" t="s">
        <v>543</v>
      </c>
      <c r="K6" s="50" t="s">
        <v>543</v>
      </c>
      <c r="L6" s="50" t="s">
        <v>543</v>
      </c>
      <c r="M6" s="50" t="s">
        <v>543</v>
      </c>
      <c r="N6" s="50" t="s">
        <v>543</v>
      </c>
      <c r="O6" s="50" t="s">
        <v>543</v>
      </c>
      <c r="P6" s="50" t="s">
        <v>543</v>
      </c>
      <c r="Q6" s="50" t="s">
        <v>543</v>
      </c>
      <c r="R6" s="50" t="s">
        <v>543</v>
      </c>
      <c r="S6" s="50" t="s">
        <v>543</v>
      </c>
      <c r="T6" s="50" t="s">
        <v>543</v>
      </c>
      <c r="U6" s="50" t="s">
        <v>543</v>
      </c>
      <c r="V6" s="50"/>
      <c r="W6" s="50" t="s">
        <v>543</v>
      </c>
      <c r="X6" s="2"/>
      <c r="Y6" s="2"/>
    </row>
    <row r="7" spans="1:25" ht="18.75">
      <c r="A7" s="557" t="s">
        <v>533</v>
      </c>
      <c r="B7" s="50" t="s">
        <v>543</v>
      </c>
      <c r="C7" s="50" t="s">
        <v>543</v>
      </c>
      <c r="D7" s="50" t="s">
        <v>543</v>
      </c>
      <c r="E7" s="50" t="s">
        <v>543</v>
      </c>
      <c r="F7" s="50" t="s">
        <v>543</v>
      </c>
      <c r="G7" s="50" t="s">
        <v>543</v>
      </c>
      <c r="H7" s="50"/>
      <c r="I7" s="50" t="s">
        <v>543</v>
      </c>
      <c r="J7" s="50" t="s">
        <v>543</v>
      </c>
      <c r="K7" s="50" t="s">
        <v>543</v>
      </c>
      <c r="L7" s="50" t="s">
        <v>543</v>
      </c>
      <c r="M7" s="50" t="s">
        <v>543</v>
      </c>
      <c r="N7" s="50" t="s">
        <v>543</v>
      </c>
      <c r="O7" s="50" t="s">
        <v>543</v>
      </c>
      <c r="P7" s="50" t="s">
        <v>543</v>
      </c>
      <c r="Q7" s="50" t="s">
        <v>543</v>
      </c>
      <c r="R7" s="50" t="s">
        <v>543</v>
      </c>
      <c r="S7" s="50" t="s">
        <v>543</v>
      </c>
      <c r="T7" s="50" t="s">
        <v>543</v>
      </c>
      <c r="U7" s="50" t="s">
        <v>543</v>
      </c>
      <c r="V7" s="50"/>
      <c r="W7" s="50" t="s">
        <v>543</v>
      </c>
      <c r="X7" s="2"/>
      <c r="Y7" s="2"/>
    </row>
    <row r="8" spans="1:25" ht="18.75">
      <c r="A8" s="557" t="s">
        <v>144</v>
      </c>
      <c r="B8" s="50" t="s">
        <v>543</v>
      </c>
      <c r="C8" s="51"/>
      <c r="D8" s="50" t="s">
        <v>543</v>
      </c>
      <c r="E8" s="52" t="s">
        <v>543</v>
      </c>
      <c r="F8" s="51" t="s">
        <v>543</v>
      </c>
      <c r="G8" s="51"/>
      <c r="H8" s="51"/>
      <c r="I8" s="51" t="s">
        <v>543</v>
      </c>
      <c r="J8" s="51"/>
      <c r="K8" s="51"/>
      <c r="L8" s="51"/>
      <c r="M8" s="50" t="s">
        <v>543</v>
      </c>
      <c r="N8" s="60"/>
      <c r="O8" s="53" t="s">
        <v>543</v>
      </c>
      <c r="P8" s="53" t="s">
        <v>543</v>
      </c>
      <c r="Q8" s="59"/>
      <c r="R8" s="59"/>
      <c r="S8" s="59" t="s">
        <v>543</v>
      </c>
      <c r="T8" s="59" t="s">
        <v>543</v>
      </c>
      <c r="U8" s="59" t="s">
        <v>543</v>
      </c>
      <c r="V8" s="59"/>
      <c r="W8" s="59"/>
      <c r="X8" s="59" t="s">
        <v>543</v>
      </c>
      <c r="Y8" s="2"/>
    </row>
    <row r="9" spans="1:25" ht="18.75">
      <c r="A9" s="557" t="s">
        <v>129</v>
      </c>
      <c r="B9" s="60" t="s">
        <v>543</v>
      </c>
      <c r="C9" s="61" t="s">
        <v>543</v>
      </c>
      <c r="D9" s="61"/>
      <c r="E9" s="61"/>
      <c r="F9" s="51"/>
      <c r="G9" s="51"/>
      <c r="H9" s="51"/>
      <c r="I9" s="51"/>
      <c r="J9" s="51"/>
      <c r="K9" s="51"/>
      <c r="L9" s="51"/>
      <c r="M9" s="50" t="s">
        <v>543</v>
      </c>
      <c r="N9" s="50"/>
      <c r="O9" s="53" t="s">
        <v>543</v>
      </c>
      <c r="P9" s="53" t="s">
        <v>543</v>
      </c>
      <c r="Q9" s="53"/>
      <c r="R9" s="53"/>
      <c r="S9" s="53" t="s">
        <v>543</v>
      </c>
      <c r="T9" s="53" t="s">
        <v>543</v>
      </c>
      <c r="U9" s="53" t="s">
        <v>543</v>
      </c>
      <c r="V9" s="53"/>
      <c r="W9" s="53"/>
      <c r="X9" s="2"/>
      <c r="Y9" s="2"/>
    </row>
    <row r="10" spans="1:25" ht="18.75">
      <c r="A10" s="557" t="s">
        <v>130</v>
      </c>
      <c r="B10" s="50" t="s">
        <v>543</v>
      </c>
      <c r="C10" s="51"/>
      <c r="D10" s="50"/>
      <c r="E10" s="51"/>
      <c r="F10" s="51" t="s">
        <v>543</v>
      </c>
      <c r="G10" s="51"/>
      <c r="H10" s="51"/>
      <c r="I10" s="51" t="s">
        <v>543</v>
      </c>
      <c r="J10" s="51"/>
      <c r="K10" s="51"/>
      <c r="L10" s="52"/>
      <c r="M10" s="50" t="s">
        <v>543</v>
      </c>
      <c r="N10" s="50"/>
      <c r="O10" s="53" t="s">
        <v>543</v>
      </c>
      <c r="P10" s="53" t="s">
        <v>543</v>
      </c>
      <c r="Q10" s="53"/>
      <c r="R10" s="53"/>
      <c r="S10" s="53" t="s">
        <v>543</v>
      </c>
      <c r="T10" s="53" t="s">
        <v>543</v>
      </c>
      <c r="U10" s="53" t="s">
        <v>543</v>
      </c>
      <c r="V10" s="53"/>
      <c r="W10" s="53"/>
      <c r="X10" s="2"/>
      <c r="Y10" s="2"/>
    </row>
    <row r="11" spans="1:25" ht="18.75">
      <c r="A11" s="557" t="s">
        <v>131</v>
      </c>
      <c r="B11" s="60" t="s">
        <v>543</v>
      </c>
      <c r="C11" s="61" t="s">
        <v>543</v>
      </c>
      <c r="D11" s="60" t="s">
        <v>543</v>
      </c>
      <c r="E11" s="61"/>
      <c r="F11" s="61"/>
      <c r="G11" s="61"/>
      <c r="H11" s="61"/>
      <c r="I11" s="61"/>
      <c r="J11" s="61"/>
      <c r="K11" s="61"/>
      <c r="L11" s="61"/>
      <c r="M11" s="60" t="s">
        <v>543</v>
      </c>
      <c r="N11" s="50" t="s">
        <v>543</v>
      </c>
      <c r="O11" s="53" t="s">
        <v>543</v>
      </c>
      <c r="P11" s="53" t="s">
        <v>543</v>
      </c>
      <c r="Q11" s="53" t="s">
        <v>543</v>
      </c>
      <c r="R11" s="53" t="s">
        <v>543</v>
      </c>
      <c r="S11" s="53" t="s">
        <v>543</v>
      </c>
      <c r="T11" s="53" t="s">
        <v>543</v>
      </c>
      <c r="U11" s="53" t="s">
        <v>543</v>
      </c>
      <c r="V11" s="53"/>
      <c r="W11" s="53"/>
      <c r="X11" s="2" t="s">
        <v>543</v>
      </c>
      <c r="Y11" s="2" t="s">
        <v>543</v>
      </c>
    </row>
    <row r="12" spans="1:25" ht="18.75">
      <c r="A12" s="557" t="s">
        <v>132</v>
      </c>
      <c r="B12" s="50" t="s">
        <v>543</v>
      </c>
      <c r="C12" s="51" t="s">
        <v>543</v>
      </c>
      <c r="D12" s="51" t="s">
        <v>543</v>
      </c>
      <c r="E12" s="51"/>
      <c r="F12" s="51"/>
      <c r="G12" s="51"/>
      <c r="H12" s="51"/>
      <c r="I12" s="51"/>
      <c r="J12" s="51"/>
      <c r="K12" s="51"/>
      <c r="L12" s="51"/>
      <c r="M12" s="50"/>
      <c r="N12" s="50"/>
      <c r="O12" s="53" t="s">
        <v>543</v>
      </c>
      <c r="P12" s="53" t="s">
        <v>543</v>
      </c>
      <c r="Q12" s="51"/>
      <c r="R12" s="53"/>
      <c r="S12" s="53" t="s">
        <v>543</v>
      </c>
      <c r="T12" s="64" t="s">
        <v>543</v>
      </c>
      <c r="U12" s="53" t="s">
        <v>543</v>
      </c>
      <c r="V12" s="53"/>
      <c r="W12" s="53"/>
      <c r="X12" s="2"/>
      <c r="Y12" s="2"/>
    </row>
    <row r="13" spans="1:25" ht="18.75">
      <c r="A13" s="557" t="s">
        <v>133</v>
      </c>
      <c r="B13" s="50" t="s">
        <v>543</v>
      </c>
      <c r="C13" s="51"/>
      <c r="D13" s="50" t="s">
        <v>543</v>
      </c>
      <c r="E13" s="51" t="s">
        <v>543</v>
      </c>
      <c r="F13" s="51" t="s">
        <v>543</v>
      </c>
      <c r="G13" s="51"/>
      <c r="H13" s="51"/>
      <c r="I13" s="51" t="s">
        <v>543</v>
      </c>
      <c r="J13" s="51"/>
      <c r="K13" s="51"/>
      <c r="L13" s="51"/>
      <c r="M13" s="50" t="s">
        <v>543</v>
      </c>
      <c r="N13" s="51"/>
      <c r="O13" s="53" t="s">
        <v>543</v>
      </c>
      <c r="P13" s="53" t="s">
        <v>543</v>
      </c>
      <c r="Q13" s="51"/>
      <c r="R13" s="53"/>
      <c r="S13" s="53" t="s">
        <v>543</v>
      </c>
      <c r="T13" s="53" t="s">
        <v>543</v>
      </c>
      <c r="U13" s="53" t="s">
        <v>543</v>
      </c>
      <c r="V13" s="53"/>
      <c r="W13" s="53"/>
      <c r="X13" s="2" t="s">
        <v>543</v>
      </c>
      <c r="Y13" s="2"/>
    </row>
    <row r="14" spans="1:25" ht="18.75">
      <c r="A14" s="557" t="s">
        <v>134</v>
      </c>
      <c r="B14" s="50" t="s">
        <v>543</v>
      </c>
      <c r="C14" s="50" t="s">
        <v>543</v>
      </c>
      <c r="D14" s="50" t="s">
        <v>543</v>
      </c>
      <c r="E14" s="50" t="s">
        <v>543</v>
      </c>
      <c r="F14" s="51"/>
      <c r="G14" s="51"/>
      <c r="H14" s="51"/>
      <c r="I14" s="51" t="s">
        <v>543</v>
      </c>
      <c r="J14" s="51"/>
      <c r="K14" s="51"/>
      <c r="L14" s="51"/>
      <c r="M14" s="50"/>
      <c r="N14" s="50"/>
      <c r="O14" s="53" t="s">
        <v>543</v>
      </c>
      <c r="P14" s="53" t="s">
        <v>543</v>
      </c>
      <c r="Q14" s="51"/>
      <c r="R14" s="53"/>
      <c r="S14" s="53" t="s">
        <v>543</v>
      </c>
      <c r="T14" s="53" t="s">
        <v>543</v>
      </c>
      <c r="U14" s="53" t="s">
        <v>543</v>
      </c>
      <c r="V14" s="53"/>
      <c r="W14" s="53"/>
      <c r="X14" s="2"/>
      <c r="Y14" s="2"/>
    </row>
    <row r="15" spans="1:25" ht="18.75">
      <c r="A15" s="557" t="s">
        <v>139</v>
      </c>
      <c r="B15" s="50" t="s">
        <v>543</v>
      </c>
      <c r="C15" s="50" t="s">
        <v>543</v>
      </c>
      <c r="D15" s="50" t="s">
        <v>543</v>
      </c>
      <c r="E15" s="50" t="s">
        <v>543</v>
      </c>
      <c r="F15" s="50" t="s">
        <v>543</v>
      </c>
      <c r="G15" s="50" t="s">
        <v>543</v>
      </c>
      <c r="H15" s="51"/>
      <c r="I15" s="51" t="s">
        <v>543</v>
      </c>
      <c r="J15" s="51"/>
      <c r="K15" s="51"/>
      <c r="L15" s="51"/>
      <c r="M15" s="50" t="s">
        <v>543</v>
      </c>
      <c r="N15" s="50"/>
      <c r="O15" s="53" t="s">
        <v>543</v>
      </c>
      <c r="P15" s="53" t="s">
        <v>543</v>
      </c>
      <c r="Q15" s="53" t="s">
        <v>543</v>
      </c>
      <c r="R15" s="53"/>
      <c r="S15" s="53" t="s">
        <v>543</v>
      </c>
      <c r="T15" s="53" t="s">
        <v>543</v>
      </c>
      <c r="U15" s="53" t="s">
        <v>543</v>
      </c>
      <c r="V15" s="53" t="s">
        <v>543</v>
      </c>
      <c r="W15" s="53"/>
      <c r="X15" s="2"/>
      <c r="Y15" s="2"/>
    </row>
    <row r="16" spans="1:25" ht="18.75">
      <c r="A16" s="557" t="s">
        <v>135</v>
      </c>
      <c r="B16" s="66" t="s">
        <v>543</v>
      </c>
      <c r="C16" s="66" t="s">
        <v>543</v>
      </c>
      <c r="D16" s="66" t="s">
        <v>543</v>
      </c>
      <c r="E16" s="66" t="s">
        <v>543</v>
      </c>
      <c r="F16" s="67"/>
      <c r="G16" s="67" t="s">
        <v>543</v>
      </c>
      <c r="H16" s="67"/>
      <c r="I16" s="67"/>
      <c r="J16" s="67"/>
      <c r="K16" s="67"/>
      <c r="L16" s="67"/>
      <c r="M16" s="68" t="s">
        <v>543</v>
      </c>
      <c r="N16" s="71"/>
      <c r="O16" s="69" t="s">
        <v>543</v>
      </c>
      <c r="P16" s="69" t="s">
        <v>543</v>
      </c>
      <c r="Q16" s="67"/>
      <c r="R16" s="69" t="s">
        <v>543</v>
      </c>
      <c r="S16" s="69" t="s">
        <v>543</v>
      </c>
      <c r="T16" s="69" t="s">
        <v>543</v>
      </c>
      <c r="U16" s="69" t="s">
        <v>543</v>
      </c>
      <c r="V16" s="69"/>
      <c r="W16" s="72"/>
      <c r="X16" s="2"/>
      <c r="Y16" s="2"/>
    </row>
    <row r="17" spans="1:25" ht="18.75">
      <c r="A17" s="557" t="s">
        <v>136</v>
      </c>
      <c r="B17" s="50" t="s">
        <v>543</v>
      </c>
      <c r="C17" s="51" t="s">
        <v>543</v>
      </c>
      <c r="D17" s="51" t="s">
        <v>543</v>
      </c>
      <c r="E17" s="51"/>
      <c r="F17" s="61" t="s">
        <v>543</v>
      </c>
      <c r="G17" s="61"/>
      <c r="H17" s="61"/>
      <c r="I17" s="61" t="s">
        <v>543</v>
      </c>
      <c r="J17" s="61"/>
      <c r="K17" s="61"/>
      <c r="L17" s="61"/>
      <c r="M17" s="60" t="s">
        <v>543</v>
      </c>
      <c r="N17" s="60"/>
      <c r="O17" s="53" t="s">
        <v>543</v>
      </c>
      <c r="P17" s="53" t="s">
        <v>543</v>
      </c>
      <c r="Q17" s="65"/>
      <c r="R17" s="61"/>
      <c r="S17" s="59" t="s">
        <v>543</v>
      </c>
      <c r="T17" s="59" t="s">
        <v>543</v>
      </c>
      <c r="U17" s="59" t="s">
        <v>543</v>
      </c>
      <c r="V17" s="59"/>
      <c r="W17" s="59"/>
      <c r="X17" s="2"/>
      <c r="Y17" s="2"/>
    </row>
    <row r="18" spans="1:25" ht="18.75">
      <c r="A18" s="557" t="s">
        <v>137</v>
      </c>
      <c r="B18" s="50"/>
      <c r="C18" s="51"/>
      <c r="D18" s="51"/>
      <c r="E18" s="51"/>
      <c r="F18" s="51"/>
      <c r="G18" s="51"/>
      <c r="H18" s="51"/>
      <c r="I18" s="51" t="s">
        <v>543</v>
      </c>
      <c r="J18" s="51"/>
      <c r="K18" s="51"/>
      <c r="L18" s="51"/>
      <c r="M18" s="50"/>
      <c r="N18" s="51"/>
      <c r="O18" s="53" t="s">
        <v>543</v>
      </c>
      <c r="P18" s="53" t="s">
        <v>543</v>
      </c>
      <c r="Q18" s="51"/>
      <c r="R18" s="53"/>
      <c r="S18" s="53" t="s">
        <v>543</v>
      </c>
      <c r="T18" s="53"/>
      <c r="U18" s="53" t="s">
        <v>543</v>
      </c>
      <c r="V18" s="53" t="s">
        <v>543</v>
      </c>
      <c r="W18" s="53"/>
      <c r="X18" s="2"/>
      <c r="Y18" s="2"/>
    </row>
    <row r="19" spans="1:25" ht="18.75">
      <c r="A19" s="557" t="s">
        <v>138</v>
      </c>
      <c r="B19" s="50" t="s">
        <v>543</v>
      </c>
      <c r="C19" s="51" t="s">
        <v>543</v>
      </c>
      <c r="D19" s="51" t="s">
        <v>543</v>
      </c>
      <c r="E19" s="51"/>
      <c r="F19" s="51"/>
      <c r="G19" s="51" t="s">
        <v>543</v>
      </c>
      <c r="H19" s="51"/>
      <c r="I19" s="51"/>
      <c r="J19" s="51" t="s">
        <v>543</v>
      </c>
      <c r="K19" s="51"/>
      <c r="L19" s="51"/>
      <c r="M19" s="50" t="s">
        <v>543</v>
      </c>
      <c r="N19" s="50"/>
      <c r="O19" s="53" t="s">
        <v>543</v>
      </c>
      <c r="P19" s="53" t="s">
        <v>543</v>
      </c>
      <c r="Q19" s="51"/>
      <c r="R19" s="51"/>
      <c r="S19" s="53" t="s">
        <v>543</v>
      </c>
      <c r="T19" s="53" t="s">
        <v>543</v>
      </c>
      <c r="U19" s="53" t="s">
        <v>543</v>
      </c>
      <c r="V19" s="53"/>
      <c r="W19" s="53"/>
      <c r="X19" s="2"/>
      <c r="Y19" s="2"/>
    </row>
    <row r="20" spans="1:25" ht="18.75">
      <c r="A20" s="553"/>
      <c r="B20" s="43"/>
      <c r="C20" s="44"/>
      <c r="D20" s="43"/>
      <c r="E20" s="43"/>
      <c r="F20" s="43"/>
      <c r="G20" s="43"/>
      <c r="H20" s="43"/>
      <c r="I20" s="42"/>
      <c r="J20" s="42"/>
      <c r="K20" s="42"/>
      <c r="L20" s="42"/>
      <c r="M20" s="42"/>
      <c r="N20" s="42"/>
      <c r="O20" s="42"/>
      <c r="P20" s="42"/>
      <c r="Q20" s="43"/>
      <c r="R20" s="42"/>
      <c r="S20" s="42"/>
      <c r="T20" s="42"/>
      <c r="U20" s="42"/>
      <c r="V20" s="42"/>
      <c r="X20" s="1"/>
    </row>
    <row r="21" spans="1:25" s="35" customFormat="1" ht="18.75">
      <c r="A21" s="557" t="s">
        <v>37</v>
      </c>
      <c r="B21" s="85" t="s">
        <v>473</v>
      </c>
      <c r="C21" s="85" t="s">
        <v>360</v>
      </c>
      <c r="D21" s="85" t="s">
        <v>474</v>
      </c>
      <c r="E21" s="86" t="s">
        <v>475</v>
      </c>
      <c r="F21" s="9" t="s">
        <v>47</v>
      </c>
      <c r="G21" s="86" t="s">
        <v>362</v>
      </c>
      <c r="H21" s="86" t="s">
        <v>75</v>
      </c>
      <c r="I21" s="9" t="s">
        <v>48</v>
      </c>
      <c r="J21" s="9" t="s">
        <v>358</v>
      </c>
      <c r="K21" s="9" t="s">
        <v>548</v>
      </c>
      <c r="L21" s="9" t="s">
        <v>549</v>
      </c>
      <c r="M21" s="85" t="s">
        <v>476</v>
      </c>
      <c r="N21" s="9" t="s">
        <v>550</v>
      </c>
      <c r="O21" s="85" t="s">
        <v>67</v>
      </c>
      <c r="P21" s="87" t="s">
        <v>86</v>
      </c>
      <c r="Q21" s="9" t="s">
        <v>60</v>
      </c>
      <c r="R21" s="9" t="s">
        <v>93</v>
      </c>
      <c r="S21" s="85" t="s">
        <v>367</v>
      </c>
      <c r="T21" s="85" t="s">
        <v>118</v>
      </c>
      <c r="U21" s="85" t="s">
        <v>369</v>
      </c>
      <c r="V21" s="85" t="s">
        <v>49</v>
      </c>
      <c r="W21" s="85" t="s">
        <v>551</v>
      </c>
      <c r="X21" s="9" t="s">
        <v>545</v>
      </c>
      <c r="Y21" s="85" t="s">
        <v>547</v>
      </c>
    </row>
    <row r="22" spans="1:25" ht="18.75">
      <c r="A22" s="557" t="s">
        <v>544</v>
      </c>
      <c r="B22" s="73" t="s">
        <v>543</v>
      </c>
      <c r="C22" s="73" t="s">
        <v>543</v>
      </c>
      <c r="D22" s="73" t="s">
        <v>543</v>
      </c>
      <c r="E22" s="73" t="s">
        <v>543</v>
      </c>
      <c r="F22" s="4"/>
      <c r="G22" s="74" t="s">
        <v>543</v>
      </c>
      <c r="H22" s="74"/>
      <c r="I22" s="2"/>
      <c r="J22" s="4"/>
      <c r="K22" s="4"/>
      <c r="L22" s="4"/>
      <c r="M22" s="57" t="s">
        <v>543</v>
      </c>
      <c r="N22" s="2"/>
      <c r="O22" s="57" t="s">
        <v>543</v>
      </c>
      <c r="P22" s="57" t="s">
        <v>543</v>
      </c>
      <c r="Q22" s="2"/>
      <c r="R22" s="2"/>
      <c r="S22" s="57" t="s">
        <v>543</v>
      </c>
      <c r="T22" s="57" t="s">
        <v>543</v>
      </c>
      <c r="U22" s="57" t="s">
        <v>543</v>
      </c>
      <c r="V22" s="57" t="s">
        <v>543</v>
      </c>
      <c r="W22" s="4"/>
      <c r="X22" s="2"/>
      <c r="Y22" s="2"/>
    </row>
    <row r="23" spans="1:25" ht="18.75">
      <c r="A23" s="557" t="s">
        <v>327</v>
      </c>
      <c r="B23" s="73" t="s">
        <v>543</v>
      </c>
      <c r="C23" s="73" t="s">
        <v>543</v>
      </c>
      <c r="D23" s="73" t="s">
        <v>543</v>
      </c>
      <c r="E23" s="73" t="s">
        <v>543</v>
      </c>
      <c r="F23" s="4"/>
      <c r="G23" s="74" t="s">
        <v>543</v>
      </c>
      <c r="H23" s="74"/>
      <c r="I23" s="2"/>
      <c r="J23" s="4"/>
      <c r="K23" s="4"/>
      <c r="L23" s="4"/>
      <c r="M23" s="57" t="s">
        <v>543</v>
      </c>
      <c r="N23" s="2"/>
      <c r="O23" s="57" t="s">
        <v>543</v>
      </c>
      <c r="P23" s="57" t="s">
        <v>543</v>
      </c>
      <c r="Q23" s="2"/>
      <c r="R23" s="2"/>
      <c r="S23" s="57" t="s">
        <v>543</v>
      </c>
      <c r="T23" s="57" t="s">
        <v>543</v>
      </c>
      <c r="U23" s="57" t="s">
        <v>543</v>
      </c>
      <c r="V23" s="57" t="s">
        <v>543</v>
      </c>
      <c r="W23" s="4"/>
      <c r="X23" s="2"/>
      <c r="Y23" s="2"/>
    </row>
    <row r="24" spans="1:25" ht="18.75">
      <c r="A24" s="557" t="s">
        <v>533</v>
      </c>
      <c r="B24" s="73" t="s">
        <v>543</v>
      </c>
      <c r="C24" s="73" t="s">
        <v>543</v>
      </c>
      <c r="D24" s="73" t="s">
        <v>543</v>
      </c>
      <c r="E24" s="73" t="s">
        <v>543</v>
      </c>
      <c r="F24" s="4"/>
      <c r="G24" s="74" t="s">
        <v>543</v>
      </c>
      <c r="H24" s="74"/>
      <c r="I24" s="2"/>
      <c r="J24" s="4"/>
      <c r="K24" s="4"/>
      <c r="L24" s="4"/>
      <c r="M24" s="57" t="s">
        <v>543</v>
      </c>
      <c r="N24" s="2"/>
      <c r="O24" s="57" t="s">
        <v>543</v>
      </c>
      <c r="P24" s="57" t="s">
        <v>543</v>
      </c>
      <c r="Q24" s="2"/>
      <c r="R24" s="2"/>
      <c r="S24" s="57" t="s">
        <v>543</v>
      </c>
      <c r="T24" s="57" t="s">
        <v>543</v>
      </c>
      <c r="U24" s="57" t="s">
        <v>543</v>
      </c>
      <c r="V24" s="57" t="s">
        <v>543</v>
      </c>
      <c r="W24" s="4"/>
      <c r="X24" s="2"/>
      <c r="Y24" s="2"/>
    </row>
    <row r="25" spans="1:25" ht="18.75">
      <c r="A25" s="557" t="s">
        <v>144</v>
      </c>
      <c r="B25" s="57" t="s">
        <v>543</v>
      </c>
      <c r="C25" s="57"/>
      <c r="D25" s="57" t="s">
        <v>543</v>
      </c>
      <c r="E25" s="74" t="s">
        <v>543</v>
      </c>
      <c r="F25" s="4"/>
      <c r="G25" s="74"/>
      <c r="H25" s="74" t="s">
        <v>543</v>
      </c>
      <c r="I25" s="2" t="s">
        <v>543</v>
      </c>
      <c r="J25" s="4"/>
      <c r="K25" s="4"/>
      <c r="L25" s="4"/>
      <c r="M25" s="57" t="s">
        <v>543</v>
      </c>
      <c r="N25" s="2"/>
      <c r="O25" s="57" t="s">
        <v>543</v>
      </c>
      <c r="P25" s="57" t="s">
        <v>543</v>
      </c>
      <c r="Q25" s="2"/>
      <c r="R25" s="2"/>
      <c r="S25" s="73" t="s">
        <v>543</v>
      </c>
      <c r="T25" s="73" t="s">
        <v>543</v>
      </c>
      <c r="U25" s="73" t="s">
        <v>543</v>
      </c>
      <c r="V25" s="73" t="s">
        <v>543</v>
      </c>
      <c r="W25" s="4"/>
      <c r="X25" s="73" t="s">
        <v>543</v>
      </c>
      <c r="Y25" s="2"/>
    </row>
    <row r="26" spans="1:25" ht="18.75">
      <c r="A26" s="557" t="s">
        <v>129</v>
      </c>
      <c r="B26" s="51" t="s">
        <v>543</v>
      </c>
      <c r="C26" s="51" t="s">
        <v>543</v>
      </c>
      <c r="D26" s="50"/>
      <c r="E26" s="51"/>
      <c r="F26" s="4"/>
      <c r="G26" s="51"/>
      <c r="H26" s="51"/>
      <c r="I26" s="2"/>
      <c r="J26" s="4"/>
      <c r="K26" s="4"/>
      <c r="L26" s="4"/>
      <c r="M26" s="53" t="s">
        <v>543</v>
      </c>
      <c r="N26" s="2"/>
      <c r="O26" s="59" t="s">
        <v>543</v>
      </c>
      <c r="P26" s="59" t="s">
        <v>543</v>
      </c>
      <c r="Q26" s="2"/>
      <c r="R26" s="2"/>
      <c r="S26" s="59" t="s">
        <v>543</v>
      </c>
      <c r="T26" s="59" t="s">
        <v>543</v>
      </c>
      <c r="U26" s="59" t="s">
        <v>543</v>
      </c>
      <c r="V26" s="59"/>
      <c r="W26" s="4"/>
      <c r="X26" s="2"/>
      <c r="Y26" s="2"/>
    </row>
    <row r="27" spans="1:25" ht="18.75">
      <c r="A27" s="557" t="s">
        <v>130</v>
      </c>
      <c r="B27" s="51" t="s">
        <v>543</v>
      </c>
      <c r="C27" s="51"/>
      <c r="D27" s="65"/>
      <c r="E27" s="51" t="s">
        <v>543</v>
      </c>
      <c r="F27" s="4"/>
      <c r="G27" s="51"/>
      <c r="H27" s="51"/>
      <c r="I27" s="2" t="s">
        <v>543</v>
      </c>
      <c r="J27" s="4"/>
      <c r="K27" s="4"/>
      <c r="L27" s="4"/>
      <c r="M27" s="53" t="s">
        <v>543</v>
      </c>
      <c r="N27" s="2"/>
      <c r="O27" s="53" t="s">
        <v>543</v>
      </c>
      <c r="P27" s="59" t="s">
        <v>543</v>
      </c>
      <c r="Q27" s="2"/>
      <c r="R27" s="2"/>
      <c r="S27" s="53" t="s">
        <v>543</v>
      </c>
      <c r="T27" s="53" t="s">
        <v>543</v>
      </c>
      <c r="U27" s="53" t="s">
        <v>543</v>
      </c>
      <c r="V27" s="53"/>
      <c r="W27" s="4"/>
      <c r="X27" s="2"/>
      <c r="Y27" s="2"/>
    </row>
    <row r="28" spans="1:25" ht="18.75">
      <c r="A28" s="557" t="s">
        <v>131</v>
      </c>
      <c r="B28" s="51" t="s">
        <v>543</v>
      </c>
      <c r="C28" s="51" t="s">
        <v>543</v>
      </c>
      <c r="D28" s="51" t="s">
        <v>543</v>
      </c>
      <c r="E28" s="51"/>
      <c r="F28" s="4"/>
      <c r="G28" s="51"/>
      <c r="H28" s="51"/>
      <c r="I28" s="2"/>
      <c r="J28" s="4"/>
      <c r="K28" s="4"/>
      <c r="L28" s="4"/>
      <c r="M28" s="53" t="s">
        <v>543</v>
      </c>
      <c r="N28" s="2" t="s">
        <v>543</v>
      </c>
      <c r="O28" s="53" t="s">
        <v>543</v>
      </c>
      <c r="P28" s="53" t="s">
        <v>543</v>
      </c>
      <c r="Q28" s="2" t="s">
        <v>543</v>
      </c>
      <c r="R28" s="2" t="s">
        <v>543</v>
      </c>
      <c r="S28" s="51" t="s">
        <v>543</v>
      </c>
      <c r="T28" s="53" t="s">
        <v>543</v>
      </c>
      <c r="U28" s="53" t="s">
        <v>543</v>
      </c>
      <c r="V28" s="53"/>
      <c r="W28" s="4"/>
      <c r="X28" s="2" t="s">
        <v>543</v>
      </c>
      <c r="Y28" s="2" t="s">
        <v>543</v>
      </c>
    </row>
    <row r="29" spans="1:25" ht="18.75">
      <c r="A29" s="557" t="s">
        <v>132</v>
      </c>
      <c r="B29" s="73" t="s">
        <v>543</v>
      </c>
      <c r="C29" s="73" t="s">
        <v>543</v>
      </c>
      <c r="D29" s="73" t="s">
        <v>543</v>
      </c>
      <c r="E29" s="74"/>
      <c r="F29" s="4"/>
      <c r="G29" s="74"/>
      <c r="H29" s="74"/>
      <c r="I29" s="2"/>
      <c r="J29" s="4"/>
      <c r="K29" s="4"/>
      <c r="L29" s="4"/>
      <c r="M29" s="57"/>
      <c r="N29" s="2"/>
      <c r="O29" s="57" t="s">
        <v>543</v>
      </c>
      <c r="P29" s="57" t="s">
        <v>543</v>
      </c>
      <c r="Q29" s="2"/>
      <c r="R29" s="2"/>
      <c r="S29" s="57" t="s">
        <v>543</v>
      </c>
      <c r="T29" s="57" t="s">
        <v>543</v>
      </c>
      <c r="U29" s="57" t="s">
        <v>543</v>
      </c>
      <c r="V29" s="57"/>
      <c r="W29" s="4"/>
      <c r="X29" s="2"/>
      <c r="Y29" s="2"/>
    </row>
    <row r="30" spans="1:25" ht="18.75">
      <c r="A30" s="557" t="s">
        <v>133</v>
      </c>
      <c r="B30" s="67" t="s">
        <v>543</v>
      </c>
      <c r="C30" s="67"/>
      <c r="D30" s="67" t="s">
        <v>543</v>
      </c>
      <c r="E30" s="77" t="s">
        <v>543</v>
      </c>
      <c r="F30" s="4"/>
      <c r="G30" s="77"/>
      <c r="H30" s="77" t="s">
        <v>543</v>
      </c>
      <c r="I30" s="2" t="s">
        <v>543</v>
      </c>
      <c r="J30" s="4"/>
      <c r="K30" s="4"/>
      <c r="L30" s="4"/>
      <c r="M30" s="69" t="s">
        <v>543</v>
      </c>
      <c r="N30" s="2"/>
      <c r="O30" s="69" t="s">
        <v>543</v>
      </c>
      <c r="P30" s="69" t="s">
        <v>543</v>
      </c>
      <c r="Q30" s="2"/>
      <c r="R30" s="2"/>
      <c r="S30" s="67" t="s">
        <v>543</v>
      </c>
      <c r="T30" s="67" t="s">
        <v>543</v>
      </c>
      <c r="U30" s="67" t="s">
        <v>543</v>
      </c>
      <c r="V30" s="67"/>
      <c r="W30" s="4"/>
      <c r="X30" s="2" t="s">
        <v>543</v>
      </c>
      <c r="Y30" s="2"/>
    </row>
    <row r="31" spans="1:25" ht="18.75">
      <c r="A31" s="557" t="s">
        <v>134</v>
      </c>
      <c r="B31" s="73" t="s">
        <v>543</v>
      </c>
      <c r="C31" s="73" t="s">
        <v>543</v>
      </c>
      <c r="D31" s="73" t="s">
        <v>543</v>
      </c>
      <c r="E31" s="74" t="s">
        <v>543</v>
      </c>
      <c r="F31" s="4"/>
      <c r="G31" s="74"/>
      <c r="H31" s="74"/>
      <c r="I31" s="2" t="s">
        <v>543</v>
      </c>
      <c r="J31" s="4"/>
      <c r="K31" s="4"/>
      <c r="L31" s="4"/>
      <c r="M31" s="57"/>
      <c r="N31" s="2"/>
      <c r="O31" s="57" t="s">
        <v>543</v>
      </c>
      <c r="P31" s="57" t="s">
        <v>543</v>
      </c>
      <c r="Q31" s="2"/>
      <c r="R31" s="2"/>
      <c r="S31" s="57" t="s">
        <v>543</v>
      </c>
      <c r="T31" s="75" t="s">
        <v>543</v>
      </c>
      <c r="U31" s="57" t="s">
        <v>543</v>
      </c>
      <c r="V31" s="75"/>
      <c r="W31" s="4"/>
      <c r="X31" s="2"/>
      <c r="Y31" s="2"/>
    </row>
    <row r="32" spans="1:25" ht="18.75">
      <c r="A32" s="557" t="s">
        <v>139</v>
      </c>
      <c r="B32" s="73" t="s">
        <v>543</v>
      </c>
      <c r="C32" s="73" t="s">
        <v>543</v>
      </c>
      <c r="D32" s="73" t="s">
        <v>543</v>
      </c>
      <c r="E32" s="73" t="s">
        <v>543</v>
      </c>
      <c r="F32" s="73" t="s">
        <v>543</v>
      </c>
      <c r="G32" s="73" t="s">
        <v>543</v>
      </c>
      <c r="H32" s="74"/>
      <c r="I32" s="2" t="s">
        <v>543</v>
      </c>
      <c r="J32" s="4"/>
      <c r="K32" s="4"/>
      <c r="L32" s="4"/>
      <c r="M32" s="57" t="s">
        <v>543</v>
      </c>
      <c r="N32" s="2"/>
      <c r="O32" s="57" t="s">
        <v>543</v>
      </c>
      <c r="P32" s="57" t="s">
        <v>543</v>
      </c>
      <c r="Q32" s="2" t="s">
        <v>543</v>
      </c>
      <c r="R32" s="2"/>
      <c r="S32" s="57" t="s">
        <v>543</v>
      </c>
      <c r="T32" s="75" t="s">
        <v>543</v>
      </c>
      <c r="U32" s="57" t="s">
        <v>543</v>
      </c>
      <c r="V32" s="57" t="s">
        <v>543</v>
      </c>
      <c r="W32" s="4"/>
      <c r="X32" s="2"/>
      <c r="Y32" s="2"/>
    </row>
    <row r="33" spans="1:25" ht="18.75">
      <c r="A33" s="557" t="s">
        <v>135</v>
      </c>
      <c r="B33" s="73" t="s">
        <v>543</v>
      </c>
      <c r="C33" s="73" t="s">
        <v>543</v>
      </c>
      <c r="D33" s="73" t="s">
        <v>543</v>
      </c>
      <c r="E33" s="73" t="s">
        <v>543</v>
      </c>
      <c r="F33" s="4"/>
      <c r="G33" s="74" t="s">
        <v>543</v>
      </c>
      <c r="H33" s="74"/>
      <c r="I33" s="2"/>
      <c r="J33" s="4"/>
      <c r="K33" s="4"/>
      <c r="L33" s="4"/>
      <c r="M33" s="57" t="s">
        <v>543</v>
      </c>
      <c r="N33" s="2"/>
      <c r="O33" s="57" t="s">
        <v>543</v>
      </c>
      <c r="P33" s="57" t="s">
        <v>543</v>
      </c>
      <c r="Q33" s="2"/>
      <c r="R33" s="2" t="s">
        <v>543</v>
      </c>
      <c r="S33" s="2" t="s">
        <v>543</v>
      </c>
      <c r="T33" s="2" t="s">
        <v>543</v>
      </c>
      <c r="U33" s="2" t="s">
        <v>543</v>
      </c>
      <c r="V33" s="75"/>
      <c r="W33" s="4"/>
      <c r="X33" s="2"/>
      <c r="Y33" s="2"/>
    </row>
    <row r="34" spans="1:25" ht="18.75">
      <c r="A34" s="557" t="s">
        <v>136</v>
      </c>
      <c r="B34" s="73" t="s">
        <v>543</v>
      </c>
      <c r="C34" s="73" t="s">
        <v>543</v>
      </c>
      <c r="D34" s="76"/>
      <c r="E34" s="74" t="s">
        <v>543</v>
      </c>
      <c r="F34" s="4"/>
      <c r="G34" s="74"/>
      <c r="H34" s="74" t="s">
        <v>543</v>
      </c>
      <c r="I34" s="2" t="s">
        <v>543</v>
      </c>
      <c r="J34" s="4"/>
      <c r="K34" s="4"/>
      <c r="L34" s="4"/>
      <c r="M34" s="57" t="s">
        <v>543</v>
      </c>
      <c r="N34" s="2"/>
      <c r="O34" s="57" t="s">
        <v>543</v>
      </c>
      <c r="P34" s="57" t="s">
        <v>543</v>
      </c>
      <c r="Q34" s="2"/>
      <c r="R34" s="2"/>
      <c r="S34" s="57" t="s">
        <v>543</v>
      </c>
      <c r="T34" s="75" t="s">
        <v>543</v>
      </c>
      <c r="U34" s="75" t="s">
        <v>543</v>
      </c>
      <c r="V34" s="57"/>
      <c r="W34" s="4"/>
      <c r="X34" s="2"/>
      <c r="Y34" s="2"/>
    </row>
    <row r="35" spans="1:25" ht="18.75">
      <c r="A35" s="557" t="s">
        <v>137</v>
      </c>
      <c r="B35" s="67"/>
      <c r="C35" s="66"/>
      <c r="D35" s="66"/>
      <c r="E35" s="67"/>
      <c r="F35" s="4"/>
      <c r="G35" s="67"/>
      <c r="H35" s="67" t="s">
        <v>543</v>
      </c>
      <c r="I35" s="2"/>
      <c r="J35" s="4"/>
      <c r="K35" s="4"/>
      <c r="L35" s="4"/>
      <c r="M35" s="69"/>
      <c r="N35" s="2"/>
      <c r="O35" s="69" t="s">
        <v>543</v>
      </c>
      <c r="P35" s="69" t="s">
        <v>543</v>
      </c>
      <c r="Q35" s="2"/>
      <c r="R35" s="2"/>
      <c r="S35" s="69" t="s">
        <v>543</v>
      </c>
      <c r="T35" s="69"/>
      <c r="U35" s="69" t="s">
        <v>543</v>
      </c>
      <c r="V35" s="69" t="s">
        <v>543</v>
      </c>
      <c r="W35" s="4"/>
      <c r="X35" s="2"/>
      <c r="Y35" s="2"/>
    </row>
    <row r="36" spans="1:25" ht="18.75">
      <c r="A36" s="557" t="s">
        <v>138</v>
      </c>
      <c r="B36" s="67" t="s">
        <v>543</v>
      </c>
      <c r="C36" s="66" t="s">
        <v>543</v>
      </c>
      <c r="D36" s="66" t="s">
        <v>543</v>
      </c>
      <c r="E36" s="67" t="s">
        <v>543</v>
      </c>
      <c r="F36" s="4"/>
      <c r="G36" s="67" t="s">
        <v>543</v>
      </c>
      <c r="H36" s="67"/>
      <c r="I36" s="2"/>
      <c r="J36" s="4"/>
      <c r="K36" s="4"/>
      <c r="L36" s="4"/>
      <c r="M36" s="69" t="s">
        <v>543</v>
      </c>
      <c r="N36" s="2"/>
      <c r="O36" s="69" t="s">
        <v>543</v>
      </c>
      <c r="P36" s="69" t="s">
        <v>543</v>
      </c>
      <c r="Q36" s="2"/>
      <c r="R36" s="2"/>
      <c r="S36" s="69" t="s">
        <v>543</v>
      </c>
      <c r="T36" s="69" t="s">
        <v>543</v>
      </c>
      <c r="U36" s="72" t="s">
        <v>543</v>
      </c>
      <c r="V36" s="69"/>
      <c r="W36" s="4"/>
      <c r="X36" s="2"/>
      <c r="Y36" s="2"/>
    </row>
  </sheetData>
  <pageMargins left="0.7" right="0.7" top="0.78740157499999996" bottom="0.78740157499999996"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87"/>
  <sheetViews>
    <sheetView zoomScale="82" zoomScaleNormal="82" workbookViewId="0">
      <selection activeCell="B2" sqref="B2:F2"/>
    </sheetView>
  </sheetViews>
  <sheetFormatPr baseColWidth="10" defaultRowHeight="15.75"/>
  <cols>
    <col min="1" max="6" width="11" style="1"/>
    <col min="7" max="8" width="12.125" style="1" customWidth="1"/>
    <col min="9" max="16" width="11" style="1"/>
  </cols>
  <sheetData>
    <row r="1" spans="1:30" s="271" customFormat="1" ht="22.5">
      <c r="A1" s="271" t="s">
        <v>35</v>
      </c>
      <c r="I1" s="272"/>
      <c r="J1" s="271" t="s">
        <v>37</v>
      </c>
      <c r="T1" s="271" t="s">
        <v>1088</v>
      </c>
      <c r="AA1" s="271" t="s">
        <v>1089</v>
      </c>
    </row>
    <row r="2" spans="1:30">
      <c r="A2" s="2"/>
      <c r="B2" s="9" t="s">
        <v>1053</v>
      </c>
      <c r="C2" s="9" t="s">
        <v>1080</v>
      </c>
      <c r="D2" s="9" t="s">
        <v>1059</v>
      </c>
      <c r="E2" s="9" t="s">
        <v>1070</v>
      </c>
      <c r="F2" s="9" t="s">
        <v>1071</v>
      </c>
      <c r="G2" s="522" t="s">
        <v>1204</v>
      </c>
      <c r="H2" s="232"/>
      <c r="I2" s="2"/>
      <c r="J2" s="9" t="s">
        <v>1056</v>
      </c>
      <c r="K2" s="9" t="s">
        <v>1081</v>
      </c>
      <c r="L2" s="9" t="s">
        <v>1064</v>
      </c>
      <c r="M2" s="9" t="s">
        <v>1054</v>
      </c>
      <c r="N2" s="9" t="s">
        <v>1055</v>
      </c>
      <c r="O2" s="522" t="s">
        <v>1204</v>
      </c>
      <c r="R2" s="2"/>
      <c r="S2" s="540" t="s">
        <v>1053</v>
      </c>
      <c r="T2" s="9" t="s">
        <v>1080</v>
      </c>
      <c r="U2" s="9" t="s">
        <v>1059</v>
      </c>
      <c r="V2" s="422" t="s">
        <v>1070</v>
      </c>
      <c r="W2" s="422" t="s">
        <v>1071</v>
      </c>
      <c r="Y2" s="2"/>
      <c r="Z2" s="530" t="s">
        <v>1053</v>
      </c>
      <c r="AA2" s="9" t="s">
        <v>1080</v>
      </c>
      <c r="AB2" s="9" t="s">
        <v>1059</v>
      </c>
      <c r="AC2" s="422" t="s">
        <v>1070</v>
      </c>
      <c r="AD2" s="422" t="s">
        <v>1071</v>
      </c>
    </row>
    <row r="3" spans="1:30">
      <c r="A3" s="2">
        <v>1</v>
      </c>
      <c r="B3" s="2">
        <v>14.5</v>
      </c>
      <c r="C3" s="2">
        <v>13.9</v>
      </c>
      <c r="D3" s="2">
        <v>15.5</v>
      </c>
      <c r="E3" s="2">
        <v>15.5</v>
      </c>
      <c r="F3" s="2">
        <v>15.8</v>
      </c>
      <c r="G3" s="522">
        <v>89.677419354838719</v>
      </c>
      <c r="H3" s="232"/>
      <c r="I3" s="2">
        <v>1</v>
      </c>
      <c r="J3" s="2">
        <v>16.7</v>
      </c>
      <c r="K3" s="2">
        <v>15.8</v>
      </c>
      <c r="L3" s="2">
        <v>17.3</v>
      </c>
      <c r="M3" s="2">
        <v>17.399999999999999</v>
      </c>
      <c r="N3" s="2">
        <v>18</v>
      </c>
      <c r="O3" s="522">
        <f>K3/L3*100</f>
        <v>91.329479768786129</v>
      </c>
      <c r="R3" s="2">
        <v>1</v>
      </c>
      <c r="S3" s="259">
        <v>0.19999999999999929</v>
      </c>
      <c r="T3" s="2">
        <v>0.20000000000000107</v>
      </c>
      <c r="U3" s="2">
        <v>0.30000000000000071</v>
      </c>
      <c r="V3" s="261">
        <v>0.30000000000000071</v>
      </c>
      <c r="W3" s="261">
        <v>0.40000000000000036</v>
      </c>
      <c r="Y3" s="2">
        <v>1</v>
      </c>
      <c r="Z3" s="262">
        <v>0.30000000000000071</v>
      </c>
      <c r="AA3" s="2">
        <v>0.20000000000000107</v>
      </c>
      <c r="AB3" s="2">
        <v>0.30000000000000071</v>
      </c>
      <c r="AC3" s="261">
        <v>0.39999999999999858</v>
      </c>
      <c r="AD3" s="261">
        <v>0.5</v>
      </c>
    </row>
    <row r="4" spans="1:30">
      <c r="A4" s="2">
        <v>2</v>
      </c>
      <c r="B4" s="2">
        <v>14.3</v>
      </c>
      <c r="C4" s="2">
        <v>13.7</v>
      </c>
      <c r="D4" s="2">
        <v>15.2</v>
      </c>
      <c r="E4" s="2">
        <v>15.2</v>
      </c>
      <c r="F4" s="2">
        <v>15.4</v>
      </c>
      <c r="G4" s="522">
        <v>90.131578947368425</v>
      </c>
      <c r="H4" s="232"/>
      <c r="I4" s="2">
        <v>2</v>
      </c>
      <c r="J4" s="2">
        <v>16.399999999999999</v>
      </c>
      <c r="K4" s="2">
        <v>15.6</v>
      </c>
      <c r="L4" s="2">
        <v>17</v>
      </c>
      <c r="M4" s="2">
        <v>17</v>
      </c>
      <c r="N4" s="2">
        <v>17.5</v>
      </c>
      <c r="O4" s="522">
        <f t="shared" ref="O4:O17" si="0">K4/L4*100</f>
        <v>91.764705882352942</v>
      </c>
      <c r="R4" s="2">
        <v>2</v>
      </c>
      <c r="S4" s="259">
        <v>0.20000000000000107</v>
      </c>
      <c r="T4" s="2">
        <v>0.19999999999999929</v>
      </c>
      <c r="U4" s="2">
        <v>0.29999999999999893</v>
      </c>
      <c r="V4" s="261">
        <v>0.29999999999999893</v>
      </c>
      <c r="W4" s="261">
        <v>0.40000000000000036</v>
      </c>
      <c r="Y4" s="2">
        <v>2</v>
      </c>
      <c r="Z4" s="262">
        <v>0.19999999999999929</v>
      </c>
      <c r="AA4" s="2">
        <v>0.19999999999999929</v>
      </c>
      <c r="AB4" s="2">
        <v>0.30000000000000071</v>
      </c>
      <c r="AC4" s="261">
        <v>0.30000000000000071</v>
      </c>
      <c r="AD4" s="261">
        <v>0.5</v>
      </c>
    </row>
    <row r="5" spans="1:30">
      <c r="A5" s="2">
        <v>3</v>
      </c>
      <c r="B5" s="2">
        <v>14.1</v>
      </c>
      <c r="C5" s="2">
        <v>13.5</v>
      </c>
      <c r="D5" s="2">
        <v>14.9</v>
      </c>
      <c r="E5" s="2">
        <v>14.9</v>
      </c>
      <c r="F5" s="2">
        <v>15</v>
      </c>
      <c r="G5" s="522">
        <v>90.604026845637591</v>
      </c>
      <c r="H5" s="232"/>
      <c r="I5" s="2">
        <v>3</v>
      </c>
      <c r="J5" s="2">
        <v>16.2</v>
      </c>
      <c r="K5" s="2">
        <v>15.4</v>
      </c>
      <c r="L5" s="2">
        <v>16.7</v>
      </c>
      <c r="M5" s="2">
        <v>16.7</v>
      </c>
      <c r="N5" s="2">
        <v>17</v>
      </c>
      <c r="O5" s="522">
        <f t="shared" si="0"/>
        <v>92.215568862275461</v>
      </c>
      <c r="R5" s="2">
        <v>3</v>
      </c>
      <c r="S5" s="259">
        <v>0.19999999999999929</v>
      </c>
      <c r="T5" s="2">
        <v>0.19999999999999929</v>
      </c>
      <c r="U5" s="2">
        <v>0.30000000000000071</v>
      </c>
      <c r="V5" s="261">
        <v>0.30000000000000071</v>
      </c>
      <c r="W5" s="261">
        <v>0.40000000000000036</v>
      </c>
      <c r="Y5" s="2">
        <v>3</v>
      </c>
      <c r="Z5" s="262">
        <v>0.29999999999999893</v>
      </c>
      <c r="AA5" s="2">
        <v>0.20000000000000107</v>
      </c>
      <c r="AB5" s="2">
        <v>0.30000000000000071</v>
      </c>
      <c r="AC5" s="261">
        <v>0.30000000000000071</v>
      </c>
      <c r="AD5" s="261">
        <v>0.5</v>
      </c>
    </row>
    <row r="6" spans="1:30">
      <c r="A6" s="2">
        <v>4</v>
      </c>
      <c r="B6" s="2">
        <v>13.9</v>
      </c>
      <c r="C6" s="2">
        <v>13.3</v>
      </c>
      <c r="D6" s="2">
        <v>14.6</v>
      </c>
      <c r="E6" s="2">
        <v>14.6</v>
      </c>
      <c r="F6" s="2">
        <v>14.6</v>
      </c>
      <c r="G6" s="522">
        <v>91.095890410958916</v>
      </c>
      <c r="H6" s="232"/>
      <c r="I6" s="2">
        <v>4</v>
      </c>
      <c r="J6" s="2">
        <v>15.9</v>
      </c>
      <c r="K6" s="2">
        <v>15.2</v>
      </c>
      <c r="L6" s="2">
        <v>16.399999999999999</v>
      </c>
      <c r="M6" s="2">
        <v>16.399999999999999</v>
      </c>
      <c r="N6" s="2">
        <v>16.5</v>
      </c>
      <c r="O6" s="522">
        <f t="shared" si="0"/>
        <v>92.682926829268297</v>
      </c>
      <c r="R6" s="2">
        <v>4</v>
      </c>
      <c r="S6" s="259">
        <v>0.20000000000000107</v>
      </c>
      <c r="T6" s="2">
        <v>0.20000000000000107</v>
      </c>
      <c r="U6" s="2">
        <v>0.29999999999999893</v>
      </c>
      <c r="V6" s="261">
        <v>0.29999999999999893</v>
      </c>
      <c r="W6" s="261">
        <v>0.29999999999999893</v>
      </c>
      <c r="Y6" s="2">
        <v>4</v>
      </c>
      <c r="Z6" s="262">
        <v>0.20000000000000107</v>
      </c>
      <c r="AA6" s="2">
        <v>0.19999999999999929</v>
      </c>
      <c r="AB6" s="2">
        <v>0.29999999999999716</v>
      </c>
      <c r="AC6" s="261">
        <v>0.29999999999999716</v>
      </c>
      <c r="AD6" s="261">
        <v>0.39999999999999858</v>
      </c>
    </row>
    <row r="7" spans="1:30">
      <c r="A7" s="2">
        <v>5</v>
      </c>
      <c r="B7" s="2">
        <v>13.7</v>
      </c>
      <c r="C7" s="2">
        <v>13.1</v>
      </c>
      <c r="D7" s="279">
        <v>14.3</v>
      </c>
      <c r="E7" s="279">
        <v>14.3</v>
      </c>
      <c r="F7" s="279">
        <v>14.3</v>
      </c>
      <c r="G7" s="522">
        <v>91.608391608391599</v>
      </c>
      <c r="H7" s="232"/>
      <c r="I7" s="2">
        <v>5</v>
      </c>
      <c r="J7" s="2">
        <v>15.7</v>
      </c>
      <c r="K7" s="2">
        <v>15</v>
      </c>
      <c r="L7" s="279">
        <v>16.100000000000001</v>
      </c>
      <c r="M7" s="279">
        <v>16.100000000000001</v>
      </c>
      <c r="N7" s="279">
        <v>16.100000000000001</v>
      </c>
      <c r="O7" s="522">
        <f t="shared" si="0"/>
        <v>93.167701863354026</v>
      </c>
      <c r="R7" s="2">
        <v>5</v>
      </c>
      <c r="S7" s="259">
        <v>0.19999999999999929</v>
      </c>
      <c r="T7" s="2">
        <v>0.19999999999999929</v>
      </c>
      <c r="U7" s="2">
        <v>0.30000000000000071</v>
      </c>
      <c r="V7" s="261">
        <v>0.30000000000000071</v>
      </c>
      <c r="W7" s="261">
        <v>0.30000000000000071</v>
      </c>
      <c r="Y7" s="2">
        <v>5</v>
      </c>
      <c r="Z7" s="262">
        <v>0.29999999999999893</v>
      </c>
      <c r="AA7" s="2">
        <v>0.19999999999999929</v>
      </c>
      <c r="AB7" s="2">
        <v>0.30000000000000071</v>
      </c>
      <c r="AC7" s="261">
        <v>0.30000000000000071</v>
      </c>
      <c r="AD7" s="261">
        <v>0.30000000000000071</v>
      </c>
    </row>
    <row r="8" spans="1:30">
      <c r="A8" s="2">
        <v>6</v>
      </c>
      <c r="B8" s="2">
        <v>13.5</v>
      </c>
      <c r="C8" s="2">
        <v>12.9</v>
      </c>
      <c r="D8" s="2">
        <v>14</v>
      </c>
      <c r="E8" s="2">
        <v>14</v>
      </c>
      <c r="F8" s="2">
        <v>14</v>
      </c>
      <c r="G8" s="522">
        <v>92.142857142857153</v>
      </c>
      <c r="H8" s="232"/>
      <c r="I8" s="2">
        <v>6</v>
      </c>
      <c r="J8" s="2">
        <v>15.4</v>
      </c>
      <c r="K8" s="2">
        <v>14.8</v>
      </c>
      <c r="L8" s="2">
        <v>15.8</v>
      </c>
      <c r="M8" s="2">
        <v>15.8</v>
      </c>
      <c r="N8" s="2">
        <v>15.8</v>
      </c>
      <c r="O8" s="522">
        <f t="shared" si="0"/>
        <v>93.670886075949369</v>
      </c>
      <c r="R8" s="2">
        <v>6</v>
      </c>
      <c r="S8" s="259">
        <v>0.19999999999999929</v>
      </c>
      <c r="T8" s="2">
        <v>0.20000000000000107</v>
      </c>
      <c r="U8" s="260">
        <v>0.30000000000000071</v>
      </c>
      <c r="V8" s="261">
        <v>0.30000000000000071</v>
      </c>
      <c r="W8" s="261">
        <v>0.30000000000000071</v>
      </c>
      <c r="Y8" s="2">
        <v>6</v>
      </c>
      <c r="Z8" s="262">
        <v>0.20000000000000107</v>
      </c>
      <c r="AA8" s="2">
        <v>0.20000000000000107</v>
      </c>
      <c r="AB8" s="2">
        <v>0.30000000000000071</v>
      </c>
      <c r="AC8" s="261">
        <v>0.30000000000000071</v>
      </c>
      <c r="AD8" s="261">
        <v>0.30000000000000071</v>
      </c>
    </row>
    <row r="9" spans="1:30">
      <c r="A9" s="2">
        <v>7</v>
      </c>
      <c r="B9" s="2">
        <v>13.3</v>
      </c>
      <c r="C9" s="2">
        <v>12.7</v>
      </c>
      <c r="D9" s="2">
        <v>13.7</v>
      </c>
      <c r="E9" s="2">
        <v>13.7</v>
      </c>
      <c r="F9" s="2">
        <v>13.7</v>
      </c>
      <c r="G9" s="522">
        <v>92.700729927007302</v>
      </c>
      <c r="H9" s="232"/>
      <c r="I9" s="2">
        <v>7</v>
      </c>
      <c r="J9" s="2">
        <v>15.2</v>
      </c>
      <c r="K9" s="2">
        <v>14.6</v>
      </c>
      <c r="L9" s="2">
        <v>15.5</v>
      </c>
      <c r="M9" s="2">
        <v>15.5</v>
      </c>
      <c r="N9" s="2">
        <v>15.5</v>
      </c>
      <c r="O9" s="522">
        <f t="shared" si="0"/>
        <v>94.193548387096769</v>
      </c>
      <c r="R9" s="2">
        <v>7</v>
      </c>
      <c r="S9" s="259">
        <v>0.20000000000000107</v>
      </c>
      <c r="T9" s="260">
        <v>0.19999999999999929</v>
      </c>
      <c r="U9" s="260">
        <v>0.19999999999999929</v>
      </c>
      <c r="V9" s="261">
        <v>0.19999999999999929</v>
      </c>
      <c r="W9" s="261">
        <v>0.19999999999999929</v>
      </c>
      <c r="Y9" s="2">
        <v>7</v>
      </c>
      <c r="Z9" s="262">
        <v>0.29999999999999893</v>
      </c>
      <c r="AA9" s="2">
        <v>0.19999999999999929</v>
      </c>
      <c r="AB9" s="2">
        <v>0.30000000000000071</v>
      </c>
      <c r="AC9" s="261">
        <v>0.30000000000000071</v>
      </c>
      <c r="AD9" s="261">
        <v>0.30000000000000071</v>
      </c>
    </row>
    <row r="10" spans="1:30">
      <c r="A10" s="2">
        <v>8</v>
      </c>
      <c r="B10" s="2">
        <v>13.1</v>
      </c>
      <c r="C10" s="2">
        <v>12.5</v>
      </c>
      <c r="D10" s="2">
        <v>13.5</v>
      </c>
      <c r="E10" s="2">
        <v>13.5</v>
      </c>
      <c r="F10" s="2">
        <v>13.5</v>
      </c>
      <c r="G10" s="522">
        <v>92.592592592592595</v>
      </c>
      <c r="H10" s="232"/>
      <c r="I10" s="2">
        <v>8</v>
      </c>
      <c r="J10" s="2">
        <v>14.9</v>
      </c>
      <c r="K10" s="2">
        <v>14.4</v>
      </c>
      <c r="L10" s="2">
        <v>15.2</v>
      </c>
      <c r="M10" s="2">
        <v>15.2</v>
      </c>
      <c r="N10" s="2">
        <v>15.2</v>
      </c>
      <c r="O10" s="522">
        <f t="shared" si="0"/>
        <v>94.736842105263165</v>
      </c>
      <c r="R10" s="2">
        <v>8</v>
      </c>
      <c r="S10" s="259">
        <v>0.19999999999999929</v>
      </c>
      <c r="T10" s="260">
        <v>9.9999999999999645E-2</v>
      </c>
      <c r="U10" s="2">
        <v>0.19999999999999929</v>
      </c>
      <c r="V10" s="261">
        <v>0.19999999999999929</v>
      </c>
      <c r="W10" s="261">
        <v>0.19999999999999929</v>
      </c>
      <c r="Y10" s="2">
        <v>8</v>
      </c>
      <c r="Z10" s="262">
        <v>0.20000000000000107</v>
      </c>
      <c r="AA10" s="2">
        <v>0.20000000000000107</v>
      </c>
      <c r="AB10" s="260">
        <v>0.29999999999999893</v>
      </c>
      <c r="AC10" s="261">
        <v>0.29999999999999893</v>
      </c>
      <c r="AD10" s="261">
        <v>0.29999999999999893</v>
      </c>
    </row>
    <row r="11" spans="1:30">
      <c r="A11" s="2">
        <v>9</v>
      </c>
      <c r="B11" s="2">
        <v>12.9</v>
      </c>
      <c r="C11" s="2">
        <v>12.4</v>
      </c>
      <c r="D11" s="2">
        <v>13.3</v>
      </c>
      <c r="E11" s="2">
        <v>13.3</v>
      </c>
      <c r="F11" s="2">
        <v>13.3</v>
      </c>
      <c r="G11" s="522">
        <v>93.233082706766908</v>
      </c>
      <c r="H11" s="232"/>
      <c r="I11" s="2">
        <v>9</v>
      </c>
      <c r="J11" s="2">
        <v>14.7</v>
      </c>
      <c r="K11" s="2">
        <v>14.2</v>
      </c>
      <c r="L11" s="2">
        <v>14.9</v>
      </c>
      <c r="M11" s="2">
        <v>14.9</v>
      </c>
      <c r="N11" s="2">
        <v>14.9</v>
      </c>
      <c r="O11" s="522">
        <f t="shared" si="0"/>
        <v>95.302013422818789</v>
      </c>
      <c r="R11" s="2">
        <v>9</v>
      </c>
      <c r="S11" s="259">
        <v>9.9999999999999645E-2</v>
      </c>
      <c r="T11" s="2">
        <v>9.9999999999999645E-2</v>
      </c>
      <c r="U11" s="2">
        <v>0.20000000000000107</v>
      </c>
      <c r="V11" s="261">
        <v>0.20000000000000107</v>
      </c>
      <c r="W11" s="261">
        <v>0.20000000000000107</v>
      </c>
      <c r="Y11" s="2">
        <v>9</v>
      </c>
      <c r="Z11" s="262">
        <v>0.19999999999999929</v>
      </c>
      <c r="AA11" s="2">
        <v>0.19999999999999929</v>
      </c>
      <c r="AB11" s="260">
        <v>0.20000000000000107</v>
      </c>
      <c r="AC11" s="261">
        <v>0.20000000000000107</v>
      </c>
      <c r="AD11" s="261">
        <v>0.20000000000000107</v>
      </c>
    </row>
    <row r="12" spans="1:30">
      <c r="A12" s="2">
        <v>10</v>
      </c>
      <c r="B12" s="2">
        <v>12.8</v>
      </c>
      <c r="C12" s="2">
        <v>12.3</v>
      </c>
      <c r="D12" s="2">
        <v>13.1</v>
      </c>
      <c r="E12" s="2">
        <v>13.1</v>
      </c>
      <c r="F12" s="2">
        <v>13.1</v>
      </c>
      <c r="G12" s="522">
        <v>93.893129770992374</v>
      </c>
      <c r="H12" s="232"/>
      <c r="I12" s="2">
        <v>10</v>
      </c>
      <c r="J12" s="2">
        <v>14.5</v>
      </c>
      <c r="K12" s="2">
        <v>14</v>
      </c>
      <c r="L12" s="2">
        <v>14.7</v>
      </c>
      <c r="M12" s="2">
        <v>14.7</v>
      </c>
      <c r="N12" s="2">
        <v>14.7</v>
      </c>
      <c r="O12" s="522">
        <f t="shared" si="0"/>
        <v>95.238095238095241</v>
      </c>
      <c r="R12" s="2">
        <v>10</v>
      </c>
      <c r="S12" s="259">
        <v>0.20000000000000107</v>
      </c>
      <c r="T12" s="2">
        <v>0.10000000000000142</v>
      </c>
      <c r="U12" s="2">
        <v>0.19999999999999929</v>
      </c>
      <c r="V12" s="261">
        <v>0.19999999999999929</v>
      </c>
      <c r="W12" s="261">
        <v>0.19999999999999929</v>
      </c>
      <c r="Y12" s="2">
        <v>10</v>
      </c>
      <c r="Z12" s="262">
        <v>0.19999999999999929</v>
      </c>
      <c r="AA12" s="2">
        <v>0.19999999999999929</v>
      </c>
      <c r="AB12" s="2">
        <v>0.19999999999999929</v>
      </c>
      <c r="AC12" s="261">
        <v>0.19999999999999929</v>
      </c>
      <c r="AD12" s="261">
        <v>0.19999999999999929</v>
      </c>
    </row>
    <row r="13" spans="1:30">
      <c r="A13" s="9">
        <v>11</v>
      </c>
      <c r="B13" s="9">
        <v>12.6</v>
      </c>
      <c r="C13" s="9">
        <v>12.2</v>
      </c>
      <c r="D13" s="278">
        <v>12.9</v>
      </c>
      <c r="E13" s="278">
        <v>12.9</v>
      </c>
      <c r="F13" s="278">
        <v>12.9</v>
      </c>
      <c r="G13" s="522">
        <v>94.573643410852696</v>
      </c>
      <c r="H13" s="232"/>
      <c r="I13" s="2">
        <v>11</v>
      </c>
      <c r="J13" s="2">
        <v>14.3</v>
      </c>
      <c r="K13" s="2">
        <v>13.8</v>
      </c>
      <c r="L13" s="279">
        <v>14.5</v>
      </c>
      <c r="M13" s="279">
        <v>14.5</v>
      </c>
      <c r="N13" s="279">
        <v>14.5</v>
      </c>
      <c r="O13" s="522">
        <f t="shared" si="0"/>
        <v>95.172413793103445</v>
      </c>
      <c r="R13" s="2">
        <v>11</v>
      </c>
      <c r="S13" s="259">
        <v>9.9999999999999645E-2</v>
      </c>
      <c r="T13" s="2">
        <v>9.9999999999999645E-2</v>
      </c>
      <c r="U13" s="2">
        <v>0.20000000000000107</v>
      </c>
      <c r="V13" s="261">
        <v>0.20000000000000107</v>
      </c>
      <c r="W13" s="261">
        <v>0.20000000000000107</v>
      </c>
      <c r="Y13" s="2">
        <v>11</v>
      </c>
      <c r="Z13" s="262">
        <v>0.20000000000000107</v>
      </c>
      <c r="AA13" s="260">
        <v>0.20000000000000107</v>
      </c>
      <c r="AB13" s="2">
        <v>0.19999999999999929</v>
      </c>
      <c r="AC13" s="261">
        <v>0.19999999999999929</v>
      </c>
      <c r="AD13" s="261">
        <v>0.19999999999999929</v>
      </c>
    </row>
    <row r="14" spans="1:30" s="18" customFormat="1">
      <c r="A14" s="2">
        <v>12</v>
      </c>
      <c r="B14" s="2">
        <v>12.5</v>
      </c>
      <c r="C14" s="2">
        <v>12.1</v>
      </c>
      <c r="D14" s="2">
        <v>12.7</v>
      </c>
      <c r="E14" s="2">
        <v>12.7</v>
      </c>
      <c r="F14" s="2">
        <v>12.7</v>
      </c>
      <c r="G14" s="522">
        <v>95.275590551181097</v>
      </c>
      <c r="H14" s="232"/>
      <c r="I14" s="2">
        <v>12</v>
      </c>
      <c r="J14" s="2">
        <v>14.1</v>
      </c>
      <c r="K14" s="2">
        <v>13.6</v>
      </c>
      <c r="L14" s="2">
        <v>14.3</v>
      </c>
      <c r="M14" s="2">
        <v>14.3</v>
      </c>
      <c r="N14" s="2">
        <v>14.3</v>
      </c>
      <c r="O14" s="522">
        <f t="shared" si="0"/>
        <v>95.104895104895093</v>
      </c>
      <c r="R14" s="2">
        <v>12</v>
      </c>
      <c r="S14" s="259">
        <v>0.19999999999999929</v>
      </c>
      <c r="T14" s="2">
        <v>9.9999999999999645E-2</v>
      </c>
      <c r="U14" s="2">
        <v>0.19999999999999929</v>
      </c>
      <c r="V14" s="261">
        <v>0.19999999999999929</v>
      </c>
      <c r="W14" s="261">
        <v>0.19999999999999929</v>
      </c>
      <c r="Y14" s="2">
        <v>12</v>
      </c>
      <c r="Z14" s="262">
        <v>0.19999999999999929</v>
      </c>
      <c r="AA14" s="260">
        <v>9.9999999999999645E-2</v>
      </c>
      <c r="AB14" s="2">
        <v>0.20000000000000107</v>
      </c>
      <c r="AC14" s="261">
        <v>0.20000000000000107</v>
      </c>
      <c r="AD14" s="261">
        <v>0.20000000000000107</v>
      </c>
    </row>
    <row r="15" spans="1:30">
      <c r="A15" s="2">
        <v>13</v>
      </c>
      <c r="B15" s="2">
        <v>12.3</v>
      </c>
      <c r="C15" s="2">
        <v>12</v>
      </c>
      <c r="D15" s="2">
        <v>12.5</v>
      </c>
      <c r="E15" s="2">
        <v>12.5</v>
      </c>
      <c r="F15" s="2">
        <v>12.5</v>
      </c>
      <c r="G15" s="522">
        <v>96</v>
      </c>
      <c r="H15" s="232"/>
      <c r="I15" s="2">
        <v>13</v>
      </c>
      <c r="J15" s="2">
        <v>13.9</v>
      </c>
      <c r="K15" s="2">
        <v>13.5</v>
      </c>
      <c r="L15" s="2">
        <v>14.1</v>
      </c>
      <c r="M15" s="2">
        <v>14.1</v>
      </c>
      <c r="N15" s="2">
        <v>14.1</v>
      </c>
      <c r="O15" s="522">
        <f t="shared" si="0"/>
        <v>95.744680851063833</v>
      </c>
      <c r="R15" s="2">
        <v>13</v>
      </c>
      <c r="S15" s="259">
        <v>0.10000000000000142</v>
      </c>
      <c r="T15" s="2">
        <v>9.9999999999999645E-2</v>
      </c>
      <c r="U15" s="2">
        <v>0.19999999999999929</v>
      </c>
      <c r="V15" s="261">
        <v>9.9999999999999645E-2</v>
      </c>
      <c r="W15" s="261">
        <v>9.9999999999999645E-2</v>
      </c>
      <c r="Y15" s="2">
        <v>13</v>
      </c>
      <c r="Z15" s="262">
        <v>0.20000000000000107</v>
      </c>
      <c r="AA15" s="2">
        <v>9.9999999999999645E-2</v>
      </c>
      <c r="AB15" s="2">
        <v>0.19999999999999929</v>
      </c>
      <c r="AC15" s="261">
        <v>0.19999999999999929</v>
      </c>
      <c r="AD15" s="261">
        <v>0.19999999999999929</v>
      </c>
    </row>
    <row r="16" spans="1:30">
      <c r="A16" s="2">
        <v>14</v>
      </c>
      <c r="B16" s="2">
        <v>12.2</v>
      </c>
      <c r="C16" s="2">
        <v>11.9</v>
      </c>
      <c r="D16" s="2">
        <v>12.3</v>
      </c>
      <c r="E16" s="2">
        <v>12.4</v>
      </c>
      <c r="F16" s="2">
        <v>12.4</v>
      </c>
      <c r="G16" s="522">
        <v>96.747967479674784</v>
      </c>
      <c r="H16" s="232"/>
      <c r="I16" s="2">
        <v>14</v>
      </c>
      <c r="J16" s="2">
        <v>13.7</v>
      </c>
      <c r="K16" s="2">
        <v>13.4</v>
      </c>
      <c r="L16" s="2">
        <v>13.9</v>
      </c>
      <c r="M16" s="2">
        <v>13.9</v>
      </c>
      <c r="N16" s="2">
        <v>13.9</v>
      </c>
      <c r="O16" s="522">
        <f t="shared" si="0"/>
        <v>96.402877697841731</v>
      </c>
      <c r="R16" s="2">
        <v>14</v>
      </c>
      <c r="S16" s="259">
        <v>0.19999999999999929</v>
      </c>
      <c r="T16" s="2">
        <v>9.9999999999999645E-2</v>
      </c>
      <c r="U16" s="2">
        <v>0.20000000000000107</v>
      </c>
      <c r="V16" s="261">
        <v>9.9999999999999645E-2</v>
      </c>
      <c r="W16" s="261">
        <v>9.9999999999999645E-2</v>
      </c>
      <c r="Y16" s="2">
        <v>14</v>
      </c>
      <c r="Z16" s="262">
        <v>9.9999999999999645E-2</v>
      </c>
      <c r="AA16" s="2">
        <v>9.9999999999999645E-2</v>
      </c>
      <c r="AB16" s="2">
        <v>0.20000000000000107</v>
      </c>
      <c r="AC16" s="261">
        <v>9.9999999999999645E-2</v>
      </c>
      <c r="AD16" s="261">
        <v>0.20000000000000107</v>
      </c>
    </row>
    <row r="17" spans="1:30">
      <c r="A17" s="2">
        <v>15</v>
      </c>
      <c r="B17" s="2">
        <v>12</v>
      </c>
      <c r="C17" s="2">
        <v>11.8</v>
      </c>
      <c r="D17" s="2">
        <v>12.1</v>
      </c>
      <c r="E17" s="2">
        <v>12.3</v>
      </c>
      <c r="F17" s="2">
        <v>12.3</v>
      </c>
      <c r="G17" s="522">
        <v>97.520661157024804</v>
      </c>
      <c r="H17" s="232"/>
      <c r="I17" s="2">
        <v>15</v>
      </c>
      <c r="J17" s="2">
        <v>13.6</v>
      </c>
      <c r="K17" s="2">
        <v>13.3</v>
      </c>
      <c r="L17" s="2">
        <v>13.7</v>
      </c>
      <c r="M17" s="2">
        <v>13.8</v>
      </c>
      <c r="N17" s="2">
        <v>13.7</v>
      </c>
      <c r="O17" s="522">
        <f t="shared" si="0"/>
        <v>97.080291970802932</v>
      </c>
      <c r="R17" s="518" t="s">
        <v>1203</v>
      </c>
      <c r="S17" s="520">
        <v>1</v>
      </c>
      <c r="T17" s="520">
        <v>2</v>
      </c>
      <c r="U17" s="520">
        <v>2</v>
      </c>
      <c r="V17" s="520">
        <v>4</v>
      </c>
      <c r="W17" s="520">
        <v>4</v>
      </c>
      <c r="Y17" s="518" t="s">
        <v>1203</v>
      </c>
      <c r="Z17" s="539">
        <v>3</v>
      </c>
      <c r="AA17" s="520">
        <v>2</v>
      </c>
      <c r="AB17" s="520">
        <v>2</v>
      </c>
      <c r="AC17" s="520">
        <v>4</v>
      </c>
      <c r="AD17" s="520">
        <v>4</v>
      </c>
    </row>
    <row r="18" spans="1:30">
      <c r="A18" s="232"/>
      <c r="B18" s="232"/>
      <c r="C18" s="232"/>
      <c r="D18" s="232"/>
      <c r="E18" s="233"/>
      <c r="F18" s="232"/>
      <c r="G18" s="232"/>
      <c r="H18" s="232"/>
      <c r="I18" s="232"/>
    </row>
    <row r="19" spans="1:30" ht="18.75">
      <c r="A19" s="291" t="s">
        <v>1093</v>
      </c>
      <c r="B19" s="292"/>
      <c r="C19" s="292"/>
      <c r="D19" s="292"/>
      <c r="E19" s="292"/>
      <c r="R19" s="247">
        <v>1</v>
      </c>
      <c r="S19" s="248" t="s">
        <v>1075</v>
      </c>
      <c r="T19" s="249"/>
      <c r="Z19" s="247">
        <v>1</v>
      </c>
      <c r="AA19" s="248" t="s">
        <v>1075</v>
      </c>
      <c r="AB19" s="249"/>
    </row>
    <row r="20" spans="1:30" ht="18.75">
      <c r="A20" s="293" t="s">
        <v>1051</v>
      </c>
      <c r="B20" s="236"/>
      <c r="C20" s="236"/>
      <c r="D20" s="236"/>
      <c r="R20" s="250">
        <v>2</v>
      </c>
      <c r="S20" s="251" t="s">
        <v>1076</v>
      </c>
      <c r="T20" s="252"/>
      <c r="Z20" s="250">
        <v>2</v>
      </c>
      <c r="AA20" s="251" t="s">
        <v>1076</v>
      </c>
      <c r="AB20" s="252"/>
    </row>
    <row r="21" spans="1:30" ht="18.75">
      <c r="R21" s="253">
        <v>3</v>
      </c>
      <c r="S21" s="254" t="s">
        <v>1077</v>
      </c>
      <c r="T21" s="255"/>
      <c r="Z21" s="253">
        <v>3</v>
      </c>
      <c r="AA21" s="254" t="s">
        <v>1077</v>
      </c>
      <c r="AB21" s="255"/>
    </row>
    <row r="22" spans="1:30" ht="18.75">
      <c r="R22" s="256">
        <v>4</v>
      </c>
      <c r="S22" s="257" t="s">
        <v>1078</v>
      </c>
      <c r="T22" s="258"/>
      <c r="Z22" s="256">
        <v>4</v>
      </c>
      <c r="AA22" s="257" t="s">
        <v>1078</v>
      </c>
      <c r="AB22" s="258"/>
    </row>
    <row r="23" spans="1:30" ht="18.75">
      <c r="R23" s="265">
        <v>5</v>
      </c>
      <c r="S23" s="266" t="s">
        <v>1079</v>
      </c>
      <c r="T23" s="236"/>
      <c r="Z23" s="265">
        <v>5</v>
      </c>
      <c r="AA23" s="266" t="s">
        <v>1079</v>
      </c>
      <c r="AB23" s="236"/>
    </row>
    <row r="27" spans="1:30">
      <c r="O27"/>
      <c r="P27"/>
    </row>
    <row r="28" spans="1:30">
      <c r="O28"/>
      <c r="P28"/>
    </row>
    <row r="29" spans="1:30">
      <c r="O29"/>
      <c r="P29"/>
    </row>
    <row r="30" spans="1:30">
      <c r="O30"/>
      <c r="P30"/>
    </row>
    <row r="31" spans="1:30">
      <c r="N31"/>
      <c r="O31"/>
      <c r="P31"/>
    </row>
    <row r="32" spans="1:30">
      <c r="N32"/>
      <c r="O32"/>
      <c r="P32"/>
    </row>
    <row r="33" spans="14:16">
      <c r="N33"/>
      <c r="O33"/>
      <c r="P33"/>
    </row>
    <row r="34" spans="14:16">
      <c r="N34"/>
      <c r="O34"/>
      <c r="P34"/>
    </row>
    <row r="35" spans="14:16">
      <c r="N35"/>
      <c r="O35"/>
      <c r="P35"/>
    </row>
    <row r="36" spans="14:16">
      <c r="N36"/>
      <c r="O36"/>
      <c r="P36"/>
    </row>
    <row r="37" spans="14:16">
      <c r="N37"/>
      <c r="O37"/>
      <c r="P37"/>
    </row>
    <row r="38" spans="14:16">
      <c r="N38"/>
      <c r="O38"/>
      <c r="P38"/>
    </row>
    <row r="39" spans="14:16">
      <c r="N39"/>
      <c r="O39"/>
      <c r="P39"/>
    </row>
    <row r="40" spans="14:16">
      <c r="N40"/>
      <c r="O40"/>
      <c r="P40"/>
    </row>
    <row r="41" spans="14:16">
      <c r="N41"/>
      <c r="O41"/>
      <c r="P41"/>
    </row>
    <row r="42" spans="14:16">
      <c r="N42"/>
      <c r="O42"/>
      <c r="P42"/>
    </row>
    <row r="43" spans="14:16">
      <c r="N43"/>
      <c r="O43"/>
      <c r="P43"/>
    </row>
    <row r="44" spans="14:16">
      <c r="N44"/>
      <c r="O44"/>
      <c r="P44"/>
    </row>
    <row r="45" spans="14:16">
      <c r="N45"/>
      <c r="O45"/>
      <c r="P45"/>
    </row>
    <row r="46" spans="14:16">
      <c r="O46"/>
      <c r="P46"/>
    </row>
    <row r="47" spans="14:16">
      <c r="O47"/>
      <c r="P47"/>
    </row>
    <row r="48" spans="14:16">
      <c r="O48"/>
      <c r="P48"/>
    </row>
    <row r="49" spans="15:16">
      <c r="O49"/>
      <c r="P49"/>
    </row>
    <row r="50" spans="15:16">
      <c r="O50"/>
      <c r="P50"/>
    </row>
    <row r="51" spans="15:16">
      <c r="O51"/>
      <c r="P51"/>
    </row>
    <row r="52" spans="15:16">
      <c r="O52"/>
      <c r="P52"/>
    </row>
    <row r="53" spans="15:16">
      <c r="O53"/>
      <c r="P53"/>
    </row>
    <row r="54" spans="15:16">
      <c r="O54"/>
      <c r="P54"/>
    </row>
    <row r="55" spans="15:16">
      <c r="O55"/>
      <c r="P55"/>
    </row>
    <row r="56" spans="15:16">
      <c r="O56"/>
      <c r="P56"/>
    </row>
    <row r="57" spans="15:16">
      <c r="O57"/>
      <c r="P57"/>
    </row>
    <row r="58" spans="15:16">
      <c r="O58"/>
      <c r="P58"/>
    </row>
    <row r="59" spans="15:16">
      <c r="O59"/>
      <c r="P59"/>
    </row>
    <row r="60" spans="15:16">
      <c r="O60"/>
      <c r="P60"/>
    </row>
    <row r="61" spans="15:16">
      <c r="O61"/>
      <c r="P61"/>
    </row>
    <row r="62" spans="15:16">
      <c r="O62"/>
      <c r="P62"/>
    </row>
    <row r="63" spans="15:16">
      <c r="O63"/>
      <c r="P63"/>
    </row>
    <row r="64" spans="15:16">
      <c r="O64"/>
      <c r="P64"/>
    </row>
    <row r="65" spans="15:16">
      <c r="O65"/>
      <c r="P65"/>
    </row>
    <row r="66" spans="15:16">
      <c r="O66"/>
      <c r="P66"/>
    </row>
    <row r="67" spans="15:16">
      <c r="O67"/>
      <c r="P67"/>
    </row>
    <row r="68" spans="15:16">
      <c r="O68"/>
      <c r="P68"/>
    </row>
    <row r="69" spans="15:16">
      <c r="O69"/>
      <c r="P69"/>
    </row>
    <row r="70" spans="15:16">
      <c r="O70"/>
      <c r="P70"/>
    </row>
    <row r="71" spans="15:16">
      <c r="O71"/>
      <c r="P71"/>
    </row>
    <row r="72" spans="15:16">
      <c r="O72"/>
      <c r="P72"/>
    </row>
    <row r="73" spans="15:16">
      <c r="O73"/>
      <c r="P73"/>
    </row>
    <row r="74" spans="15:16">
      <c r="O74"/>
      <c r="P74"/>
    </row>
    <row r="75" spans="15:16">
      <c r="O75"/>
      <c r="P75"/>
    </row>
    <row r="76" spans="15:16">
      <c r="O76"/>
      <c r="P76"/>
    </row>
    <row r="77" spans="15:16">
      <c r="O77"/>
      <c r="P77"/>
    </row>
    <row r="78" spans="15:16">
      <c r="O78"/>
      <c r="P78"/>
    </row>
    <row r="79" spans="15:16">
      <c r="O79"/>
      <c r="P79"/>
    </row>
    <row r="80" spans="15:16">
      <c r="O80"/>
      <c r="P80"/>
    </row>
    <row r="81" spans="15:16">
      <c r="O81"/>
      <c r="P81"/>
    </row>
    <row r="82" spans="15:16">
      <c r="O82"/>
      <c r="P82"/>
    </row>
    <row r="83" spans="15:16">
      <c r="O83"/>
      <c r="P83"/>
    </row>
    <row r="84" spans="15:16">
      <c r="O84"/>
      <c r="P84"/>
    </row>
    <row r="85" spans="15:16">
      <c r="O85"/>
      <c r="P85"/>
    </row>
    <row r="86" spans="15:16">
      <c r="O86"/>
      <c r="P86"/>
    </row>
    <row r="87" spans="15:16">
      <c r="O87"/>
      <c r="P87"/>
    </row>
  </sheetData>
  <phoneticPr fontId="12" type="noConversion"/>
  <pageMargins left="0.7" right="0.7" top="0.78740157499999996" bottom="0.78740157499999996"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AC3F-B810-41FE-8B81-4BBD9DC9FD33}">
  <dimension ref="A1:AB23"/>
  <sheetViews>
    <sheetView workbookViewId="0">
      <selection activeCell="B2" sqref="B2:E2"/>
    </sheetView>
  </sheetViews>
  <sheetFormatPr baseColWidth="10" defaultRowHeight="15.75"/>
  <cols>
    <col min="6" max="6" width="14" customWidth="1"/>
    <col min="15" max="15" width="14.875" customWidth="1"/>
  </cols>
  <sheetData>
    <row r="1" spans="1:28" ht="22.5">
      <c r="A1" s="271" t="s">
        <v>35</v>
      </c>
      <c r="B1" s="35"/>
      <c r="C1" s="35"/>
      <c r="D1" s="35"/>
      <c r="E1" s="35"/>
      <c r="F1" s="35"/>
      <c r="G1" s="35"/>
      <c r="H1" s="271" t="s">
        <v>37</v>
      </c>
      <c r="I1" s="35"/>
      <c r="J1" s="35"/>
      <c r="K1" s="35"/>
      <c r="L1" s="35"/>
      <c r="M1" s="35"/>
      <c r="N1" s="35"/>
      <c r="O1" s="35"/>
      <c r="P1" s="35"/>
      <c r="Q1" s="271" t="s">
        <v>1088</v>
      </c>
      <c r="R1" s="271"/>
      <c r="S1" s="271"/>
      <c r="T1" s="271"/>
      <c r="U1" s="271"/>
      <c r="V1" s="271"/>
      <c r="W1" s="271"/>
      <c r="X1" s="271" t="s">
        <v>1089</v>
      </c>
      <c r="Y1" s="271"/>
      <c r="Z1" s="271"/>
      <c r="AA1" s="271"/>
    </row>
    <row r="2" spans="1:28">
      <c r="A2" s="4"/>
      <c r="B2" s="9" t="s">
        <v>328</v>
      </c>
      <c r="C2" s="9" t="s">
        <v>327</v>
      </c>
      <c r="D2" s="9" t="s">
        <v>1092</v>
      </c>
      <c r="E2" s="23" t="s">
        <v>1083</v>
      </c>
      <c r="F2" s="522" t="s">
        <v>1204</v>
      </c>
      <c r="H2" s="2"/>
      <c r="I2" s="9" t="s">
        <v>328</v>
      </c>
      <c r="J2" s="9" t="s">
        <v>327</v>
      </c>
      <c r="K2" s="9" t="s">
        <v>1083</v>
      </c>
      <c r="L2" s="132" t="s">
        <v>1086</v>
      </c>
      <c r="M2" s="529" t="s">
        <v>1082</v>
      </c>
      <c r="N2" s="35" t="s">
        <v>1049</v>
      </c>
      <c r="O2" s="522" t="s">
        <v>1204</v>
      </c>
      <c r="Q2" s="4"/>
      <c r="R2" s="530" t="s">
        <v>328</v>
      </c>
      <c r="S2" s="422" t="s">
        <v>327</v>
      </c>
      <c r="T2" s="422" t="s">
        <v>1092</v>
      </c>
      <c r="U2" s="538" t="s">
        <v>1083</v>
      </c>
      <c r="W2" s="4"/>
      <c r="X2" s="422" t="s">
        <v>328</v>
      </c>
      <c r="Y2" s="422" t="s">
        <v>327</v>
      </c>
      <c r="Z2" s="422" t="s">
        <v>1083</v>
      </c>
      <c r="AA2" s="267" t="s">
        <v>1086</v>
      </c>
      <c r="AB2" s="422" t="s">
        <v>1082</v>
      </c>
    </row>
    <row r="3" spans="1:28">
      <c r="A3" s="2">
        <v>1</v>
      </c>
      <c r="B3" s="5">
        <v>70.2</v>
      </c>
      <c r="C3" s="5">
        <v>66.5</v>
      </c>
      <c r="D3" s="5">
        <v>82</v>
      </c>
      <c r="E3" s="5">
        <v>79</v>
      </c>
      <c r="F3" s="521">
        <v>81.097560975609767</v>
      </c>
      <c r="H3" s="2">
        <v>1</v>
      </c>
      <c r="I3" s="294">
        <v>89.5</v>
      </c>
      <c r="J3" s="294">
        <v>97.5</v>
      </c>
      <c r="K3" s="294">
        <v>89.9</v>
      </c>
      <c r="L3" s="294">
        <v>93</v>
      </c>
      <c r="M3" s="294">
        <v>91.8</v>
      </c>
      <c r="N3" s="135">
        <v>95.1</v>
      </c>
      <c r="O3" s="521">
        <v>96.666666666666671</v>
      </c>
      <c r="P3" s="33"/>
      <c r="Q3" s="2">
        <v>1</v>
      </c>
      <c r="R3" s="263">
        <v>1.2999999999999972</v>
      </c>
      <c r="S3" s="264">
        <v>1.2000000000000028</v>
      </c>
      <c r="T3" s="264">
        <v>3.2000000000000028</v>
      </c>
      <c r="U3" s="264">
        <v>2</v>
      </c>
      <c r="W3" s="2">
        <v>1</v>
      </c>
      <c r="X3" s="264">
        <f>I3-I4</f>
        <v>2</v>
      </c>
      <c r="Y3" s="264">
        <f t="shared" ref="Y3:AB16" si="0">J3-J4</f>
        <v>3</v>
      </c>
      <c r="Z3" s="264">
        <f t="shared" si="0"/>
        <v>2.3000000000000114</v>
      </c>
      <c r="AA3" s="264">
        <f t="shared" si="0"/>
        <v>3</v>
      </c>
      <c r="AB3" s="264">
        <f t="shared" si="0"/>
        <v>3.2000000000000028</v>
      </c>
    </row>
    <row r="4" spans="1:28">
      <c r="A4" s="2">
        <v>2</v>
      </c>
      <c r="B4" s="5">
        <v>68.900000000000006</v>
      </c>
      <c r="C4" s="5">
        <v>65.3</v>
      </c>
      <c r="D4" s="5">
        <v>78.8</v>
      </c>
      <c r="E4" s="5">
        <v>77</v>
      </c>
      <c r="F4" s="521">
        <v>82.868020304568518</v>
      </c>
      <c r="H4" s="2">
        <v>2</v>
      </c>
      <c r="I4" s="294">
        <v>87.5</v>
      </c>
      <c r="J4" s="294">
        <v>94.5</v>
      </c>
      <c r="K4" s="294">
        <v>87.6</v>
      </c>
      <c r="L4" s="294">
        <v>90</v>
      </c>
      <c r="M4" s="294">
        <v>88.6</v>
      </c>
      <c r="N4" s="135">
        <v>90.7</v>
      </c>
      <c r="O4" s="521">
        <v>97.333333333333329</v>
      </c>
      <c r="P4" s="33"/>
      <c r="Q4" s="2">
        <v>2</v>
      </c>
      <c r="R4" s="263">
        <v>1.2000000000000028</v>
      </c>
      <c r="S4" s="264">
        <v>1</v>
      </c>
      <c r="T4" s="264">
        <v>2.7999999999999972</v>
      </c>
      <c r="U4" s="264">
        <v>2</v>
      </c>
      <c r="W4" s="2">
        <v>2</v>
      </c>
      <c r="X4" s="264">
        <f t="shared" ref="X4:X16" si="1">I4-I5</f>
        <v>2</v>
      </c>
      <c r="Y4" s="264">
        <f t="shared" si="0"/>
        <v>3</v>
      </c>
      <c r="Z4" s="264">
        <f t="shared" si="0"/>
        <v>2.2999999999999972</v>
      </c>
      <c r="AA4" s="264">
        <f t="shared" si="0"/>
        <v>3</v>
      </c>
      <c r="AB4" s="264">
        <f t="shared" si="0"/>
        <v>2.7999999999999972</v>
      </c>
    </row>
    <row r="5" spans="1:28">
      <c r="A5" s="2">
        <v>3</v>
      </c>
      <c r="B5" s="5">
        <v>67.7</v>
      </c>
      <c r="C5" s="5">
        <v>64.3</v>
      </c>
      <c r="D5" s="5">
        <v>76</v>
      </c>
      <c r="E5" s="5">
        <v>75</v>
      </c>
      <c r="F5" s="521">
        <v>84.605263157894726</v>
      </c>
      <c r="H5" s="2">
        <v>3</v>
      </c>
      <c r="I5" s="294">
        <v>85.5</v>
      </c>
      <c r="J5" s="294">
        <v>91.5</v>
      </c>
      <c r="K5" s="294">
        <v>85.3</v>
      </c>
      <c r="L5" s="294">
        <v>87</v>
      </c>
      <c r="M5" s="294">
        <v>85.8</v>
      </c>
      <c r="N5" s="135">
        <v>87.1</v>
      </c>
      <c r="O5" s="521">
        <v>98.045977011494244</v>
      </c>
      <c r="P5" s="33"/>
      <c r="Q5" s="2">
        <v>3</v>
      </c>
      <c r="R5" s="263">
        <v>1.2000000000000028</v>
      </c>
      <c r="S5" s="264">
        <v>1</v>
      </c>
      <c r="T5" s="264">
        <v>2.5</v>
      </c>
      <c r="U5" s="264">
        <v>2</v>
      </c>
      <c r="W5" s="2">
        <v>3</v>
      </c>
      <c r="X5" s="264">
        <f t="shared" si="1"/>
        <v>1.7999999999999972</v>
      </c>
      <c r="Y5" s="264">
        <f t="shared" si="0"/>
        <v>3</v>
      </c>
      <c r="Z5" s="264">
        <f t="shared" si="0"/>
        <v>2.2999999999999972</v>
      </c>
      <c r="AA5" s="264">
        <f t="shared" si="0"/>
        <v>3</v>
      </c>
      <c r="AB5" s="264">
        <f t="shared" si="0"/>
        <v>2.5</v>
      </c>
    </row>
    <row r="6" spans="1:28">
      <c r="A6" s="2">
        <v>4</v>
      </c>
      <c r="B6" s="5">
        <v>66.5</v>
      </c>
      <c r="C6" s="5">
        <v>63.3</v>
      </c>
      <c r="D6" s="5">
        <v>73.5</v>
      </c>
      <c r="E6" s="5">
        <v>73</v>
      </c>
      <c r="F6" s="521">
        <v>86.122448979591837</v>
      </c>
      <c r="H6" s="2">
        <v>4</v>
      </c>
      <c r="I6" s="294">
        <v>83.7</v>
      </c>
      <c r="J6" s="294">
        <v>88.5</v>
      </c>
      <c r="K6" s="294">
        <v>83</v>
      </c>
      <c r="L6" s="294">
        <v>84</v>
      </c>
      <c r="M6" s="294">
        <v>83.3</v>
      </c>
      <c r="N6" s="135">
        <v>84.1</v>
      </c>
      <c r="O6" s="521">
        <v>98.80952380952381</v>
      </c>
      <c r="P6" s="33"/>
      <c r="Q6" s="2">
        <v>4</v>
      </c>
      <c r="R6" s="263">
        <v>1.2000000000000028</v>
      </c>
      <c r="S6" s="264">
        <v>1</v>
      </c>
      <c r="T6" s="264">
        <v>2.2000000000000028</v>
      </c>
      <c r="U6" s="264">
        <v>2</v>
      </c>
      <c r="W6" s="2">
        <v>4</v>
      </c>
      <c r="X6" s="264">
        <f t="shared" si="1"/>
        <v>2</v>
      </c>
      <c r="Y6" s="264">
        <f t="shared" si="0"/>
        <v>3</v>
      </c>
      <c r="Z6" s="264">
        <f t="shared" si="0"/>
        <v>2</v>
      </c>
      <c r="AA6" s="264">
        <f t="shared" si="0"/>
        <v>3</v>
      </c>
      <c r="AB6" s="264">
        <f t="shared" si="0"/>
        <v>2.2999999999999972</v>
      </c>
    </row>
    <row r="7" spans="1:28">
      <c r="A7" s="2">
        <v>5</v>
      </c>
      <c r="B7" s="5">
        <v>65.3</v>
      </c>
      <c r="C7" s="5">
        <v>62.3</v>
      </c>
      <c r="D7" s="5">
        <v>71.3</v>
      </c>
      <c r="E7" s="5">
        <v>71</v>
      </c>
      <c r="F7" s="521">
        <v>87.377279102384293</v>
      </c>
      <c r="H7" s="2">
        <v>5</v>
      </c>
      <c r="I7" s="294">
        <v>81.7</v>
      </c>
      <c r="J7" s="294">
        <v>85.5</v>
      </c>
      <c r="K7" s="294">
        <v>81</v>
      </c>
      <c r="L7" s="294">
        <v>81</v>
      </c>
      <c r="M7" s="294">
        <v>81</v>
      </c>
      <c r="N7" s="137">
        <v>81.599999999999994</v>
      </c>
      <c r="O7" s="521">
        <v>100</v>
      </c>
      <c r="P7" s="33"/>
      <c r="Q7" s="2">
        <v>5</v>
      </c>
      <c r="R7" s="263">
        <v>0.29999999999999716</v>
      </c>
      <c r="S7" s="264">
        <v>1</v>
      </c>
      <c r="T7" s="264">
        <v>1.8999999999999915</v>
      </c>
      <c r="U7" s="264">
        <v>1.5</v>
      </c>
      <c r="W7" s="2">
        <v>5</v>
      </c>
      <c r="X7" s="264">
        <f t="shared" si="1"/>
        <v>1.9000000000000057</v>
      </c>
      <c r="Y7" s="264">
        <f t="shared" si="0"/>
        <v>2.7000000000000028</v>
      </c>
      <c r="Z7" s="264">
        <f t="shared" si="0"/>
        <v>2</v>
      </c>
      <c r="AA7" s="264">
        <f t="shared" si="0"/>
        <v>2</v>
      </c>
      <c r="AB7" s="264">
        <f t="shared" si="0"/>
        <v>2.2000000000000028</v>
      </c>
    </row>
    <row r="8" spans="1:28">
      <c r="A8" s="2">
        <v>6</v>
      </c>
      <c r="B8" s="5">
        <v>65</v>
      </c>
      <c r="C8" s="5">
        <v>61.3</v>
      </c>
      <c r="D8" s="5">
        <v>69.400000000000006</v>
      </c>
      <c r="E8" s="5">
        <v>69.5</v>
      </c>
      <c r="F8" s="521">
        <v>88.328530259365976</v>
      </c>
      <c r="H8" s="2">
        <v>6</v>
      </c>
      <c r="I8" s="294">
        <v>79.8</v>
      </c>
      <c r="J8" s="294">
        <v>82.8</v>
      </c>
      <c r="K8" s="294">
        <v>79</v>
      </c>
      <c r="L8" s="294">
        <v>79</v>
      </c>
      <c r="M8" s="295">
        <v>78.8</v>
      </c>
      <c r="N8" s="135">
        <v>79.3</v>
      </c>
      <c r="O8" s="521">
        <v>100</v>
      </c>
      <c r="P8" s="33"/>
      <c r="Q8" s="2">
        <v>6</v>
      </c>
      <c r="R8" s="263">
        <v>2.2000000000000028</v>
      </c>
      <c r="S8" s="264">
        <v>0.89999999999999858</v>
      </c>
      <c r="T8" s="264">
        <v>1.8000000000000114</v>
      </c>
      <c r="U8" s="264">
        <v>1.5</v>
      </c>
      <c r="W8" s="2">
        <v>6</v>
      </c>
      <c r="X8" s="264">
        <f t="shared" si="1"/>
        <v>1.8999999999999915</v>
      </c>
      <c r="Y8" s="264">
        <f t="shared" si="0"/>
        <v>2.3999999999999915</v>
      </c>
      <c r="Z8" s="264">
        <f t="shared" si="0"/>
        <v>2</v>
      </c>
      <c r="AA8" s="264">
        <f t="shared" si="0"/>
        <v>2</v>
      </c>
      <c r="AB8" s="264">
        <f t="shared" si="0"/>
        <v>2</v>
      </c>
    </row>
    <row r="9" spans="1:28">
      <c r="A9" s="2">
        <v>7</v>
      </c>
      <c r="B9" s="5">
        <v>62.8</v>
      </c>
      <c r="C9" s="5">
        <v>60.4</v>
      </c>
      <c r="D9" s="5">
        <v>67.599999999999994</v>
      </c>
      <c r="E9" s="5">
        <v>68</v>
      </c>
      <c r="F9" s="521">
        <v>89.349112426035504</v>
      </c>
      <c r="H9" s="2">
        <v>7</v>
      </c>
      <c r="I9" s="294">
        <v>77.900000000000006</v>
      </c>
      <c r="J9" s="294">
        <v>80.400000000000006</v>
      </c>
      <c r="K9" s="294">
        <v>77</v>
      </c>
      <c r="L9" s="294">
        <v>77</v>
      </c>
      <c r="M9" s="294">
        <v>76.8</v>
      </c>
      <c r="N9" s="135">
        <v>77.2</v>
      </c>
      <c r="O9" s="521">
        <v>100</v>
      </c>
      <c r="P9" s="33"/>
      <c r="Q9" s="2">
        <v>7</v>
      </c>
      <c r="R9" s="263">
        <v>1</v>
      </c>
      <c r="S9" s="264">
        <v>0.79999999999999716</v>
      </c>
      <c r="T9" s="264">
        <v>1.5999999999999943</v>
      </c>
      <c r="U9" s="264">
        <v>1.5</v>
      </c>
      <c r="W9" s="2">
        <v>7</v>
      </c>
      <c r="X9" s="264">
        <f t="shared" si="1"/>
        <v>1.6000000000000085</v>
      </c>
      <c r="Y9" s="264">
        <f t="shared" si="0"/>
        <v>2.2000000000000028</v>
      </c>
      <c r="Z9" s="264">
        <f t="shared" si="0"/>
        <v>2</v>
      </c>
      <c r="AA9" s="264">
        <f t="shared" si="0"/>
        <v>2</v>
      </c>
      <c r="AB9" s="264">
        <f t="shared" si="0"/>
        <v>1.8999999999999915</v>
      </c>
    </row>
    <row r="10" spans="1:28">
      <c r="A10" s="2">
        <v>8</v>
      </c>
      <c r="B10" s="5">
        <v>61.8</v>
      </c>
      <c r="C10" s="5">
        <v>59.6</v>
      </c>
      <c r="D10" s="5">
        <v>66</v>
      </c>
      <c r="E10" s="5">
        <v>66.5</v>
      </c>
      <c r="F10" s="521">
        <v>90.303030303030312</v>
      </c>
      <c r="H10" s="2">
        <v>8</v>
      </c>
      <c r="I10" s="294">
        <v>76.3</v>
      </c>
      <c r="J10" s="294">
        <v>78.2</v>
      </c>
      <c r="K10" s="294">
        <v>75</v>
      </c>
      <c r="L10" s="294">
        <v>75</v>
      </c>
      <c r="M10" s="294">
        <v>74.900000000000006</v>
      </c>
      <c r="N10" s="135">
        <v>75.3</v>
      </c>
      <c r="O10" s="521">
        <v>100</v>
      </c>
      <c r="P10" s="33"/>
      <c r="Q10" s="2">
        <v>8</v>
      </c>
      <c r="R10" s="263">
        <v>1.0999999999999943</v>
      </c>
      <c r="S10" s="264">
        <v>0.80000000000000426</v>
      </c>
      <c r="T10" s="264">
        <v>1.5</v>
      </c>
      <c r="U10" s="264">
        <v>1.5</v>
      </c>
      <c r="W10" s="2">
        <v>8</v>
      </c>
      <c r="X10" s="264">
        <f t="shared" si="1"/>
        <v>1.5999999999999943</v>
      </c>
      <c r="Y10" s="264">
        <f t="shared" si="0"/>
        <v>2.1000000000000085</v>
      </c>
      <c r="Z10" s="264">
        <f t="shared" si="0"/>
        <v>2</v>
      </c>
      <c r="AA10" s="264">
        <f t="shared" si="0"/>
        <v>2</v>
      </c>
      <c r="AB10" s="264">
        <f t="shared" si="0"/>
        <v>1.8000000000000114</v>
      </c>
    </row>
    <row r="11" spans="1:28">
      <c r="A11" s="2">
        <v>9</v>
      </c>
      <c r="B11" s="5">
        <v>60.7</v>
      </c>
      <c r="C11" s="5">
        <v>58.8</v>
      </c>
      <c r="D11" s="5">
        <v>64.5</v>
      </c>
      <c r="E11" s="5">
        <v>65</v>
      </c>
      <c r="F11" s="521">
        <v>91.16279069767441</v>
      </c>
      <c r="H11" s="2">
        <v>9</v>
      </c>
      <c r="I11" s="294">
        <v>74.7</v>
      </c>
      <c r="J11" s="294">
        <v>76.099999999999994</v>
      </c>
      <c r="K11" s="294">
        <v>73</v>
      </c>
      <c r="L11" s="294">
        <v>73</v>
      </c>
      <c r="M11" s="294">
        <v>73.099999999999994</v>
      </c>
      <c r="N11" s="135">
        <v>73.599999999999994</v>
      </c>
      <c r="O11" s="521">
        <v>100</v>
      </c>
      <c r="P11" s="33"/>
      <c r="Q11" s="2">
        <v>9</v>
      </c>
      <c r="R11" s="263">
        <v>1</v>
      </c>
      <c r="S11" s="264">
        <v>0.69999999999999574</v>
      </c>
      <c r="T11" s="264">
        <v>1.2999999999999972</v>
      </c>
      <c r="U11" s="264">
        <v>1.5</v>
      </c>
      <c r="W11" s="2">
        <v>9</v>
      </c>
      <c r="X11" s="264">
        <f t="shared" si="1"/>
        <v>1.5</v>
      </c>
      <c r="Y11" s="264">
        <f t="shared" si="0"/>
        <v>1.8999999999999915</v>
      </c>
      <c r="Z11" s="264">
        <f t="shared" si="0"/>
        <v>2</v>
      </c>
      <c r="AA11" s="264">
        <f t="shared" si="0"/>
        <v>2</v>
      </c>
      <c r="AB11" s="264">
        <f t="shared" si="0"/>
        <v>1.5999999999999943</v>
      </c>
    </row>
    <row r="12" spans="1:28">
      <c r="A12" s="2">
        <v>10</v>
      </c>
      <c r="B12" s="5">
        <v>59.7</v>
      </c>
      <c r="C12" s="5">
        <v>58.1</v>
      </c>
      <c r="D12" s="5">
        <v>63.2</v>
      </c>
      <c r="E12" s="5">
        <v>63.5</v>
      </c>
      <c r="F12" s="521">
        <v>91.930379746835442</v>
      </c>
      <c r="H12" s="2">
        <v>10</v>
      </c>
      <c r="I12" s="294">
        <v>73.2</v>
      </c>
      <c r="J12" s="294">
        <v>74.2</v>
      </c>
      <c r="K12" s="294">
        <v>71</v>
      </c>
      <c r="L12" s="294">
        <v>71</v>
      </c>
      <c r="M12" s="294">
        <v>71.5</v>
      </c>
      <c r="N12" s="135">
        <v>72</v>
      </c>
      <c r="O12" s="521">
        <v>100</v>
      </c>
      <c r="P12" s="33"/>
      <c r="Q12" s="2">
        <v>10</v>
      </c>
      <c r="R12" s="263">
        <v>0.90000000000000568</v>
      </c>
      <c r="S12" s="264">
        <v>0.60000000000000142</v>
      </c>
      <c r="T12" s="264">
        <v>1.2000000000000028</v>
      </c>
      <c r="U12" s="264">
        <v>1.5</v>
      </c>
      <c r="W12" s="2">
        <v>10</v>
      </c>
      <c r="X12" s="264">
        <f t="shared" si="1"/>
        <v>1.4000000000000057</v>
      </c>
      <c r="Y12" s="264">
        <f t="shared" si="0"/>
        <v>1.5</v>
      </c>
      <c r="Z12" s="264">
        <f t="shared" si="0"/>
        <v>1</v>
      </c>
      <c r="AA12" s="264">
        <f t="shared" si="0"/>
        <v>1</v>
      </c>
      <c r="AB12" s="264">
        <f t="shared" si="0"/>
        <v>1.5</v>
      </c>
    </row>
    <row r="13" spans="1:28">
      <c r="A13" s="2">
        <v>11</v>
      </c>
      <c r="B13" s="5">
        <v>58.8</v>
      </c>
      <c r="C13" s="5">
        <v>57.5</v>
      </c>
      <c r="D13" s="5">
        <v>62</v>
      </c>
      <c r="E13" s="5">
        <v>62</v>
      </c>
      <c r="F13" s="521">
        <v>92.741935483870961</v>
      </c>
      <c r="H13" s="2">
        <v>11</v>
      </c>
      <c r="I13" s="294">
        <v>71.8</v>
      </c>
      <c r="J13" s="294">
        <v>72.7</v>
      </c>
      <c r="K13" s="294">
        <v>70</v>
      </c>
      <c r="L13" s="294">
        <v>70</v>
      </c>
      <c r="M13" s="294">
        <v>70</v>
      </c>
      <c r="N13" s="137">
        <v>70.599999999999994</v>
      </c>
      <c r="O13" s="521">
        <v>100</v>
      </c>
      <c r="P13" s="33"/>
      <c r="Q13" s="2">
        <v>11</v>
      </c>
      <c r="R13" s="263">
        <v>0.89999999999999858</v>
      </c>
      <c r="S13" s="264">
        <v>0.60000000000000142</v>
      </c>
      <c r="T13" s="264">
        <v>1.1000000000000014</v>
      </c>
      <c r="U13" s="264">
        <v>1</v>
      </c>
      <c r="W13" s="2">
        <v>11</v>
      </c>
      <c r="X13" s="264">
        <f t="shared" si="1"/>
        <v>1.2999999999999972</v>
      </c>
      <c r="Y13" s="264">
        <f t="shared" si="0"/>
        <v>1.5</v>
      </c>
      <c r="Z13" s="264">
        <f t="shared" si="0"/>
        <v>1</v>
      </c>
      <c r="AA13" s="264">
        <f t="shared" si="0"/>
        <v>1</v>
      </c>
      <c r="AB13" s="264">
        <f t="shared" si="0"/>
        <v>1.4000000000000057</v>
      </c>
    </row>
    <row r="14" spans="1:28">
      <c r="A14" s="2">
        <v>12</v>
      </c>
      <c r="B14" s="5">
        <v>57.9</v>
      </c>
      <c r="C14" s="5">
        <v>56.9</v>
      </c>
      <c r="D14" s="5">
        <v>60.9</v>
      </c>
      <c r="E14" s="5">
        <v>61</v>
      </c>
      <c r="F14" s="521">
        <v>93.431855500821015</v>
      </c>
      <c r="H14" s="2">
        <v>12</v>
      </c>
      <c r="I14" s="294">
        <v>70.5</v>
      </c>
      <c r="J14" s="294">
        <v>71.2</v>
      </c>
      <c r="K14" s="294">
        <v>69</v>
      </c>
      <c r="L14" s="294">
        <v>69</v>
      </c>
      <c r="M14" s="294">
        <v>68.599999999999994</v>
      </c>
      <c r="N14" s="135">
        <v>69.3</v>
      </c>
      <c r="O14" s="521">
        <v>100</v>
      </c>
      <c r="P14" s="33"/>
      <c r="Q14" s="2">
        <v>12</v>
      </c>
      <c r="R14" s="263">
        <v>0.79999999999999716</v>
      </c>
      <c r="S14" s="264">
        <v>0.5</v>
      </c>
      <c r="T14" s="264">
        <v>1.1000000000000014</v>
      </c>
      <c r="U14" s="264">
        <v>1</v>
      </c>
      <c r="W14" s="2">
        <v>12</v>
      </c>
      <c r="X14" s="264">
        <f t="shared" si="1"/>
        <v>1.2999999999999972</v>
      </c>
      <c r="Y14" s="264">
        <f t="shared" si="0"/>
        <v>1.5</v>
      </c>
      <c r="Z14" s="264">
        <f t="shared" si="0"/>
        <v>0.79999999999999716</v>
      </c>
      <c r="AA14" s="264">
        <f t="shared" si="0"/>
        <v>1</v>
      </c>
      <c r="AB14" s="264">
        <f t="shared" si="0"/>
        <v>1.1999999999999886</v>
      </c>
    </row>
    <row r="15" spans="1:28">
      <c r="A15" s="2">
        <v>13</v>
      </c>
      <c r="B15" s="5">
        <v>57.1</v>
      </c>
      <c r="C15" s="5">
        <v>56.4</v>
      </c>
      <c r="D15" s="5">
        <v>59.8</v>
      </c>
      <c r="E15" s="5">
        <v>60</v>
      </c>
      <c r="F15" s="521">
        <v>94.314381270903013</v>
      </c>
      <c r="H15" s="2">
        <v>13</v>
      </c>
      <c r="I15" s="294">
        <v>69.2</v>
      </c>
      <c r="J15" s="294">
        <v>69.7</v>
      </c>
      <c r="K15" s="294">
        <v>68.2</v>
      </c>
      <c r="L15" s="294">
        <v>68</v>
      </c>
      <c r="M15" s="294">
        <v>67.400000000000006</v>
      </c>
      <c r="N15" s="135">
        <v>68.3</v>
      </c>
      <c r="O15" s="521">
        <v>100.29411764705883</v>
      </c>
      <c r="P15" s="33"/>
      <c r="Q15" s="2">
        <v>13</v>
      </c>
      <c r="R15" s="263">
        <v>0.80000000000000426</v>
      </c>
      <c r="S15" s="264">
        <v>0.5</v>
      </c>
      <c r="T15" s="264">
        <v>0.89999999999999858</v>
      </c>
      <c r="U15" s="264">
        <v>0.79999999999999716</v>
      </c>
      <c r="W15" s="2">
        <v>13</v>
      </c>
      <c r="X15" s="264">
        <f t="shared" si="1"/>
        <v>1.1000000000000085</v>
      </c>
      <c r="Y15" s="264">
        <f t="shared" si="0"/>
        <v>1.4000000000000057</v>
      </c>
      <c r="Z15" s="264">
        <f t="shared" si="0"/>
        <v>0.79999999999999716</v>
      </c>
      <c r="AA15" s="264">
        <f t="shared" si="0"/>
        <v>1</v>
      </c>
      <c r="AB15" s="264">
        <f t="shared" si="0"/>
        <v>1.1000000000000085</v>
      </c>
    </row>
    <row r="16" spans="1:28">
      <c r="A16" s="2">
        <v>14</v>
      </c>
      <c r="B16" s="5">
        <v>56.3</v>
      </c>
      <c r="C16" s="5">
        <v>55.9</v>
      </c>
      <c r="D16" s="5">
        <v>58.9</v>
      </c>
      <c r="E16" s="5">
        <v>59.2</v>
      </c>
      <c r="F16" s="521">
        <v>94.906621392190146</v>
      </c>
      <c r="H16" s="2">
        <v>14</v>
      </c>
      <c r="I16" s="294">
        <v>68.099999999999994</v>
      </c>
      <c r="J16" s="294">
        <v>68.3</v>
      </c>
      <c r="K16" s="294">
        <v>67.400000000000006</v>
      </c>
      <c r="L16" s="294">
        <v>67</v>
      </c>
      <c r="M16" s="294">
        <v>66.3</v>
      </c>
      <c r="N16" s="135">
        <v>67.3</v>
      </c>
      <c r="O16" s="521">
        <v>100.59701492537314</v>
      </c>
      <c r="P16" s="33"/>
      <c r="Q16" s="2">
        <v>14</v>
      </c>
      <c r="R16" s="263">
        <v>0.69999999999999574</v>
      </c>
      <c r="S16" s="264">
        <v>0.39999999999999858</v>
      </c>
      <c r="T16" s="264">
        <v>0.89999999999999858</v>
      </c>
      <c r="U16" s="264">
        <v>0.80000000000000426</v>
      </c>
      <c r="W16" s="2">
        <v>14</v>
      </c>
      <c r="X16" s="264">
        <f t="shared" si="1"/>
        <v>1.0999999999999943</v>
      </c>
      <c r="Y16" s="264">
        <f t="shared" si="0"/>
        <v>1.3999999999999915</v>
      </c>
      <c r="Z16" s="264">
        <f t="shared" si="0"/>
        <v>0.80000000000001137</v>
      </c>
      <c r="AA16" s="264">
        <f t="shared" si="0"/>
        <v>1</v>
      </c>
      <c r="AB16" s="264">
        <f t="shared" si="0"/>
        <v>0.89999999999999147</v>
      </c>
    </row>
    <row r="17" spans="1:28">
      <c r="A17" s="2">
        <v>15</v>
      </c>
      <c r="B17" s="5">
        <v>55.6</v>
      </c>
      <c r="C17" s="5">
        <v>55.5</v>
      </c>
      <c r="D17" s="5">
        <v>58</v>
      </c>
      <c r="E17" s="5">
        <v>58.4</v>
      </c>
      <c r="F17" s="521">
        <v>95.689655172413794</v>
      </c>
      <c r="H17" s="2">
        <v>15</v>
      </c>
      <c r="I17" s="294">
        <v>67</v>
      </c>
      <c r="J17" s="294">
        <v>66.900000000000006</v>
      </c>
      <c r="K17" s="294">
        <v>66.599999999999994</v>
      </c>
      <c r="L17" s="294">
        <v>66</v>
      </c>
      <c r="M17" s="294">
        <v>65.400000000000006</v>
      </c>
      <c r="N17" s="135">
        <v>66.400000000000006</v>
      </c>
      <c r="O17" s="521">
        <v>100.90909090909091</v>
      </c>
      <c r="P17" s="33"/>
      <c r="Q17" s="518" t="s">
        <v>1203</v>
      </c>
      <c r="R17" s="520">
        <v>3</v>
      </c>
      <c r="S17" s="520">
        <v>4</v>
      </c>
      <c r="T17" s="520">
        <v>4</v>
      </c>
      <c r="U17" s="520">
        <v>4</v>
      </c>
      <c r="V17" s="1"/>
      <c r="W17" s="520" t="s">
        <v>1203</v>
      </c>
      <c r="X17" s="520">
        <v>4</v>
      </c>
      <c r="Y17" s="520">
        <v>4</v>
      </c>
      <c r="Z17" s="520">
        <v>4</v>
      </c>
      <c r="AA17" s="520">
        <v>4</v>
      </c>
      <c r="AB17" s="520">
        <v>4</v>
      </c>
    </row>
    <row r="19" spans="1:28" ht="18.75">
      <c r="Q19" s="247">
        <v>1</v>
      </c>
      <c r="R19" s="248" t="s">
        <v>1075</v>
      </c>
      <c r="S19" s="249"/>
      <c r="X19" s="247">
        <v>1</v>
      </c>
      <c r="Y19" s="248" t="s">
        <v>1075</v>
      </c>
      <c r="Z19" s="249"/>
    </row>
    <row r="20" spans="1:28" ht="18.75">
      <c r="A20" s="291" t="s">
        <v>1093</v>
      </c>
      <c r="B20" s="292"/>
      <c r="C20" s="292"/>
      <c r="D20" s="292"/>
      <c r="E20" s="292"/>
      <c r="Q20" s="250">
        <v>2</v>
      </c>
      <c r="R20" s="251" t="s">
        <v>1076</v>
      </c>
      <c r="S20" s="252"/>
      <c r="X20" s="250">
        <v>2</v>
      </c>
      <c r="Y20" s="251" t="s">
        <v>1076</v>
      </c>
      <c r="Z20" s="252"/>
    </row>
    <row r="21" spans="1:28" ht="18.75">
      <c r="A21" s="293" t="s">
        <v>1051</v>
      </c>
      <c r="B21" s="236"/>
      <c r="C21" s="236"/>
      <c r="D21" s="236"/>
      <c r="E21" s="1"/>
      <c r="Q21" s="253">
        <v>3</v>
      </c>
      <c r="R21" s="254" t="s">
        <v>1077</v>
      </c>
      <c r="S21" s="255"/>
      <c r="X21" s="253">
        <v>3</v>
      </c>
      <c r="Y21" s="254" t="s">
        <v>1077</v>
      </c>
      <c r="Z21" s="255"/>
    </row>
    <row r="22" spans="1:28" ht="18.75">
      <c r="Q22" s="256">
        <v>4</v>
      </c>
      <c r="R22" s="257" t="s">
        <v>1078</v>
      </c>
      <c r="S22" s="258"/>
      <c r="X22" s="256">
        <v>4</v>
      </c>
      <c r="Y22" s="257" t="s">
        <v>1078</v>
      </c>
      <c r="Z22" s="258"/>
    </row>
    <row r="23" spans="1:28" ht="18.75">
      <c r="Q23" s="265">
        <v>5</v>
      </c>
      <c r="R23" s="266" t="s">
        <v>1079</v>
      </c>
      <c r="S23" s="236"/>
      <c r="X23" s="265">
        <v>5</v>
      </c>
      <c r="Y23" s="266" t="s">
        <v>1079</v>
      </c>
      <c r="Z23" s="236"/>
    </row>
  </sheetData>
  <sortState xmlns:xlrd2="http://schemas.microsoft.com/office/spreadsheetml/2017/richdata2" ref="N3:N17">
    <sortCondition descending="1" ref="N3:N17"/>
  </sortState>
  <phoneticPr fontId="12" type="noConversion"/>
  <pageMargins left="0.7" right="0.7" top="0.78740157499999996" bottom="0.78740157499999996"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04D5F-9B88-4B26-AC27-454A65F83074}">
  <dimension ref="A1:U23"/>
  <sheetViews>
    <sheetView workbookViewId="0">
      <selection activeCell="S2" sqref="S2:U2"/>
    </sheetView>
  </sheetViews>
  <sheetFormatPr baseColWidth="10" defaultRowHeight="15.75"/>
  <sheetData>
    <row r="1" spans="1:21" s="271" customFormat="1" ht="22.5">
      <c r="A1" s="271" t="s">
        <v>35</v>
      </c>
      <c r="G1" s="271" t="s">
        <v>37</v>
      </c>
      <c r="M1" s="271" t="s">
        <v>1088</v>
      </c>
      <c r="R1" s="271" t="s">
        <v>1089</v>
      </c>
    </row>
    <row r="2" spans="1:21">
      <c r="A2" s="2"/>
      <c r="B2" s="9" t="s">
        <v>328</v>
      </c>
      <c r="C2" s="9" t="s">
        <v>1087</v>
      </c>
      <c r="D2" s="9" t="s">
        <v>1083</v>
      </c>
      <c r="E2" s="537" t="s">
        <v>1204</v>
      </c>
      <c r="F2" s="1"/>
      <c r="G2" s="2"/>
      <c r="H2" s="9" t="s">
        <v>328</v>
      </c>
      <c r="I2" s="9" t="s">
        <v>1087</v>
      </c>
      <c r="J2" s="9" t="s">
        <v>1083</v>
      </c>
      <c r="K2" s="537" t="s">
        <v>1204</v>
      </c>
      <c r="M2" s="2"/>
      <c r="N2" s="530" t="s">
        <v>328</v>
      </c>
      <c r="O2" s="422" t="s">
        <v>1087</v>
      </c>
      <c r="P2" s="422" t="s">
        <v>1083</v>
      </c>
      <c r="R2" s="4"/>
      <c r="S2" s="530" t="s">
        <v>328</v>
      </c>
      <c r="T2" s="422" t="s">
        <v>1087</v>
      </c>
      <c r="U2" s="422" t="s">
        <v>1083</v>
      </c>
    </row>
    <row r="3" spans="1:21">
      <c r="A3" s="2">
        <v>1</v>
      </c>
      <c r="B3" s="5">
        <v>167.3</v>
      </c>
      <c r="C3" s="5">
        <v>176</v>
      </c>
      <c r="D3" s="5">
        <v>198</v>
      </c>
      <c r="E3" s="286">
        <v>88.888888888888886</v>
      </c>
      <c r="F3" s="33"/>
      <c r="G3" s="2">
        <v>1</v>
      </c>
      <c r="H3" s="5">
        <v>217</v>
      </c>
      <c r="I3" s="5">
        <v>226</v>
      </c>
      <c r="J3" s="5">
        <v>276</v>
      </c>
      <c r="K3" s="286">
        <v>81.884057971014485</v>
      </c>
      <c r="M3" s="2">
        <v>1</v>
      </c>
      <c r="N3" s="263">
        <v>3.2000000000000171</v>
      </c>
      <c r="O3" s="264">
        <v>4</v>
      </c>
      <c r="P3" s="264">
        <v>6</v>
      </c>
      <c r="R3" s="2">
        <v>1</v>
      </c>
      <c r="S3" s="263">
        <v>5.3000000000000114</v>
      </c>
      <c r="T3" s="264">
        <v>6</v>
      </c>
      <c r="U3" s="264">
        <v>8</v>
      </c>
    </row>
    <row r="4" spans="1:21">
      <c r="A4" s="2">
        <v>2</v>
      </c>
      <c r="B4" s="5">
        <v>164.1</v>
      </c>
      <c r="C4" s="5">
        <v>172</v>
      </c>
      <c r="D4" s="5">
        <v>192</v>
      </c>
      <c r="E4" s="286">
        <v>89.583333333333343</v>
      </c>
      <c r="F4" s="33"/>
      <c r="G4" s="2">
        <v>2</v>
      </c>
      <c r="H4" s="5">
        <v>211.7</v>
      </c>
      <c r="I4" s="5">
        <v>220</v>
      </c>
      <c r="J4" s="5">
        <v>268</v>
      </c>
      <c r="K4" s="286">
        <v>82.089552238805979</v>
      </c>
      <c r="M4" s="2">
        <v>2</v>
      </c>
      <c r="N4" s="263">
        <v>3.0999999999999943</v>
      </c>
      <c r="O4" s="264">
        <v>4</v>
      </c>
      <c r="P4" s="264">
        <v>6</v>
      </c>
      <c r="R4" s="2">
        <v>2</v>
      </c>
      <c r="S4" s="263">
        <v>5.1999999999999886</v>
      </c>
      <c r="T4" s="264">
        <v>6</v>
      </c>
      <c r="U4" s="264">
        <v>8</v>
      </c>
    </row>
    <row r="5" spans="1:21">
      <c r="A5" s="2">
        <v>3</v>
      </c>
      <c r="B5" s="5">
        <v>161</v>
      </c>
      <c r="C5" s="5">
        <v>168</v>
      </c>
      <c r="D5" s="5">
        <v>186</v>
      </c>
      <c r="E5" s="286">
        <v>90.322580645161281</v>
      </c>
      <c r="F5" s="33"/>
      <c r="G5" s="2">
        <v>3</v>
      </c>
      <c r="H5" s="5">
        <v>206.5</v>
      </c>
      <c r="I5" s="5">
        <v>214</v>
      </c>
      <c r="J5" s="5">
        <v>260</v>
      </c>
      <c r="K5" s="286">
        <v>82.307692307692307</v>
      </c>
      <c r="M5" s="2">
        <v>3</v>
      </c>
      <c r="N5" s="263">
        <v>3</v>
      </c>
      <c r="O5" s="264">
        <v>4</v>
      </c>
      <c r="P5" s="264">
        <v>6</v>
      </c>
      <c r="R5" s="2">
        <v>3</v>
      </c>
      <c r="S5" s="263">
        <v>4.9000000000000057</v>
      </c>
      <c r="T5" s="264">
        <v>6</v>
      </c>
      <c r="U5" s="264">
        <v>8</v>
      </c>
    </row>
    <row r="6" spans="1:21">
      <c r="A6" s="2">
        <v>4</v>
      </c>
      <c r="B6" s="5">
        <v>158</v>
      </c>
      <c r="C6" s="5">
        <v>164</v>
      </c>
      <c r="D6" s="5">
        <v>180</v>
      </c>
      <c r="E6" s="286">
        <v>91.111111111111114</v>
      </c>
      <c r="F6" s="33"/>
      <c r="G6" s="2">
        <v>4</v>
      </c>
      <c r="H6" s="5">
        <v>201.6</v>
      </c>
      <c r="I6" s="5">
        <v>208</v>
      </c>
      <c r="J6" s="5">
        <v>252</v>
      </c>
      <c r="K6" s="286">
        <v>82.539682539682531</v>
      </c>
      <c r="M6" s="2">
        <v>4</v>
      </c>
      <c r="N6" s="263">
        <v>3.1999999999999886</v>
      </c>
      <c r="O6" s="264">
        <v>4</v>
      </c>
      <c r="P6" s="264">
        <v>4</v>
      </c>
      <c r="R6" s="2">
        <v>4</v>
      </c>
      <c r="S6" s="263">
        <v>5.1999999999999886</v>
      </c>
      <c r="T6" s="264">
        <v>6</v>
      </c>
      <c r="U6" s="264">
        <v>8</v>
      </c>
    </row>
    <row r="7" spans="1:21">
      <c r="A7" s="2">
        <v>5</v>
      </c>
      <c r="B7" s="5">
        <v>154.80000000000001</v>
      </c>
      <c r="C7" s="5">
        <v>160</v>
      </c>
      <c r="D7" s="5">
        <v>176</v>
      </c>
      <c r="E7" s="286">
        <v>90.909090909090907</v>
      </c>
      <c r="F7" s="33"/>
      <c r="G7" s="2">
        <v>5</v>
      </c>
      <c r="H7" s="5">
        <v>196.4</v>
      </c>
      <c r="I7" s="5">
        <v>202</v>
      </c>
      <c r="J7" s="5">
        <v>244</v>
      </c>
      <c r="K7" s="286">
        <v>82.786885245901644</v>
      </c>
      <c r="M7" s="2">
        <v>5</v>
      </c>
      <c r="N7" s="263">
        <v>3.1000000000000227</v>
      </c>
      <c r="O7" s="264">
        <v>4</v>
      </c>
      <c r="P7" s="264">
        <v>4</v>
      </c>
      <c r="R7" s="2">
        <v>5</v>
      </c>
      <c r="S7" s="263">
        <v>5.0999999999999943</v>
      </c>
      <c r="T7" s="264">
        <v>5</v>
      </c>
      <c r="U7" s="264">
        <v>8</v>
      </c>
    </row>
    <row r="8" spans="1:21">
      <c r="A8" s="2">
        <v>6</v>
      </c>
      <c r="B8" s="5">
        <v>151.69999999999999</v>
      </c>
      <c r="C8" s="5">
        <v>156</v>
      </c>
      <c r="D8" s="5">
        <v>172</v>
      </c>
      <c r="E8" s="286">
        <v>90.697674418604649</v>
      </c>
      <c r="F8" s="33"/>
      <c r="G8" s="2">
        <v>6</v>
      </c>
      <c r="H8" s="5">
        <v>191.3</v>
      </c>
      <c r="I8" s="5">
        <v>197</v>
      </c>
      <c r="J8" s="5">
        <v>236</v>
      </c>
      <c r="K8" s="286">
        <v>83.474576271186436</v>
      </c>
      <c r="M8" s="2">
        <v>6</v>
      </c>
      <c r="N8" s="263">
        <v>3</v>
      </c>
      <c r="O8" s="264">
        <v>3</v>
      </c>
      <c r="P8" s="264">
        <v>4</v>
      </c>
      <c r="R8" s="2">
        <v>6</v>
      </c>
      <c r="S8" s="263">
        <v>4.7000000000000171</v>
      </c>
      <c r="T8" s="264">
        <v>5</v>
      </c>
      <c r="U8" s="264">
        <v>8</v>
      </c>
    </row>
    <row r="9" spans="1:21">
      <c r="A9" s="2">
        <v>7</v>
      </c>
      <c r="B9" s="5">
        <v>148.69999999999999</v>
      </c>
      <c r="C9" s="5">
        <v>153</v>
      </c>
      <c r="D9" s="5">
        <v>168</v>
      </c>
      <c r="E9" s="286">
        <v>91.071428571428569</v>
      </c>
      <c r="F9" s="33"/>
      <c r="G9" s="2">
        <v>7</v>
      </c>
      <c r="H9" s="5">
        <v>186.6</v>
      </c>
      <c r="I9" s="5">
        <v>192</v>
      </c>
      <c r="J9" s="5">
        <v>228</v>
      </c>
      <c r="K9" s="286">
        <v>84.210526315789465</v>
      </c>
      <c r="M9" s="2">
        <v>7</v>
      </c>
      <c r="N9" s="263">
        <v>2.6999999999999886</v>
      </c>
      <c r="O9" s="264">
        <v>3</v>
      </c>
      <c r="P9" s="264">
        <v>4</v>
      </c>
      <c r="R9" s="2">
        <v>7</v>
      </c>
      <c r="S9" s="263">
        <v>4.2999999999999829</v>
      </c>
      <c r="T9" s="264">
        <v>5</v>
      </c>
      <c r="U9" s="264">
        <v>8</v>
      </c>
    </row>
    <row r="10" spans="1:21">
      <c r="A10" s="2">
        <v>8</v>
      </c>
      <c r="B10" s="5">
        <v>146</v>
      </c>
      <c r="C10" s="5">
        <v>150</v>
      </c>
      <c r="D10" s="5">
        <v>164</v>
      </c>
      <c r="E10" s="286">
        <v>91.463414634146346</v>
      </c>
      <c r="F10" s="33"/>
      <c r="G10" s="2">
        <v>8</v>
      </c>
      <c r="H10" s="5">
        <v>182.3</v>
      </c>
      <c r="I10" s="5">
        <v>187</v>
      </c>
      <c r="J10" s="5">
        <v>220</v>
      </c>
      <c r="K10" s="286">
        <v>85</v>
      </c>
      <c r="M10" s="2">
        <v>8</v>
      </c>
      <c r="N10" s="263">
        <v>2.6999999999999886</v>
      </c>
      <c r="O10" s="264">
        <v>3</v>
      </c>
      <c r="P10" s="264">
        <v>4</v>
      </c>
      <c r="R10" s="2">
        <v>8</v>
      </c>
      <c r="S10" s="263">
        <v>4.1000000000000227</v>
      </c>
      <c r="T10" s="264">
        <v>4.5</v>
      </c>
      <c r="U10" s="264">
        <v>8</v>
      </c>
    </row>
    <row r="11" spans="1:21">
      <c r="A11" s="2">
        <v>9</v>
      </c>
      <c r="B11" s="5">
        <v>143.30000000000001</v>
      </c>
      <c r="C11" s="5">
        <v>147</v>
      </c>
      <c r="D11" s="5">
        <v>160</v>
      </c>
      <c r="E11" s="286">
        <v>91.875</v>
      </c>
      <c r="F11" s="33"/>
      <c r="G11" s="2">
        <v>9</v>
      </c>
      <c r="H11" s="5">
        <v>178.2</v>
      </c>
      <c r="I11" s="5">
        <v>182.5</v>
      </c>
      <c r="J11" s="5">
        <v>212</v>
      </c>
      <c r="K11" s="286">
        <v>86.084905660377359</v>
      </c>
      <c r="M11" s="2">
        <v>9</v>
      </c>
      <c r="N11" s="263">
        <v>2.5</v>
      </c>
      <c r="O11" s="264">
        <v>3</v>
      </c>
      <c r="P11" s="264">
        <v>3</v>
      </c>
      <c r="R11" s="2">
        <v>9</v>
      </c>
      <c r="S11" s="263">
        <v>3.8999999999999773</v>
      </c>
      <c r="T11" s="264">
        <v>4</v>
      </c>
      <c r="U11" s="264">
        <v>7</v>
      </c>
    </row>
    <row r="12" spans="1:21">
      <c r="A12" s="2">
        <v>10</v>
      </c>
      <c r="B12" s="5">
        <v>140.80000000000001</v>
      </c>
      <c r="C12" s="5">
        <v>144</v>
      </c>
      <c r="D12" s="5">
        <v>157</v>
      </c>
      <c r="E12" s="286">
        <v>91.719745222929944</v>
      </c>
      <c r="F12" s="33"/>
      <c r="G12" s="2">
        <v>10</v>
      </c>
      <c r="H12" s="5">
        <v>174.3</v>
      </c>
      <c r="I12" s="5">
        <v>178.5</v>
      </c>
      <c r="J12" s="5">
        <v>205</v>
      </c>
      <c r="K12" s="286">
        <v>87.073170731707322</v>
      </c>
      <c r="M12" s="2">
        <v>10</v>
      </c>
      <c r="N12" s="263">
        <v>2.3000000000000114</v>
      </c>
      <c r="O12" s="264">
        <v>2</v>
      </c>
      <c r="P12" s="264">
        <v>3</v>
      </c>
      <c r="R12" s="2">
        <v>10</v>
      </c>
      <c r="S12" s="263">
        <v>3.5</v>
      </c>
      <c r="T12" s="264">
        <v>3.5</v>
      </c>
      <c r="U12" s="264">
        <v>6</v>
      </c>
    </row>
    <row r="13" spans="1:21">
      <c r="A13" s="2">
        <v>11</v>
      </c>
      <c r="B13" s="5">
        <v>138.5</v>
      </c>
      <c r="C13" s="5">
        <v>142</v>
      </c>
      <c r="D13" s="5">
        <v>154</v>
      </c>
      <c r="E13" s="286">
        <v>92.20779220779221</v>
      </c>
      <c r="F13" s="33"/>
      <c r="G13" s="2">
        <v>11</v>
      </c>
      <c r="H13" s="5">
        <v>170.8</v>
      </c>
      <c r="I13" s="5">
        <v>175</v>
      </c>
      <c r="J13" s="5">
        <v>199</v>
      </c>
      <c r="K13" s="286">
        <v>87.939698492462313</v>
      </c>
      <c r="M13" s="2">
        <v>11</v>
      </c>
      <c r="N13" s="263">
        <v>2.0999999999999943</v>
      </c>
      <c r="O13" s="264">
        <v>2</v>
      </c>
      <c r="P13" s="264">
        <v>3</v>
      </c>
      <c r="R13" s="2">
        <v>11</v>
      </c>
      <c r="S13" s="263">
        <v>3.3000000000000114</v>
      </c>
      <c r="T13" s="264">
        <v>3</v>
      </c>
      <c r="U13" s="264">
        <v>6</v>
      </c>
    </row>
    <row r="14" spans="1:21">
      <c r="A14" s="2">
        <v>12</v>
      </c>
      <c r="B14" s="5">
        <v>136.4</v>
      </c>
      <c r="C14" s="5">
        <v>140</v>
      </c>
      <c r="D14" s="5">
        <v>151</v>
      </c>
      <c r="E14" s="286">
        <v>92.715231788079464</v>
      </c>
      <c r="F14" s="33"/>
      <c r="G14" s="2">
        <v>12</v>
      </c>
      <c r="H14" s="5">
        <v>167.5</v>
      </c>
      <c r="I14" s="5">
        <v>172</v>
      </c>
      <c r="J14" s="5">
        <v>193</v>
      </c>
      <c r="K14" s="286">
        <v>89.119170984455948</v>
      </c>
      <c r="M14" s="2">
        <v>12</v>
      </c>
      <c r="N14" s="263">
        <v>2.2000000000000171</v>
      </c>
      <c r="O14" s="264">
        <v>2</v>
      </c>
      <c r="P14" s="264">
        <v>2</v>
      </c>
      <c r="R14" s="2">
        <v>12</v>
      </c>
      <c r="S14" s="263">
        <v>3.1999999999999886</v>
      </c>
      <c r="T14" s="264">
        <v>3</v>
      </c>
      <c r="U14" s="264">
        <v>5</v>
      </c>
    </row>
    <row r="15" spans="1:21">
      <c r="A15" s="2">
        <v>13</v>
      </c>
      <c r="B15" s="5">
        <v>134.19999999999999</v>
      </c>
      <c r="C15" s="5">
        <v>138</v>
      </c>
      <c r="D15" s="5">
        <v>149</v>
      </c>
      <c r="E15" s="286">
        <v>92.617449664429529</v>
      </c>
      <c r="F15" s="33"/>
      <c r="G15" s="2">
        <v>13</v>
      </c>
      <c r="H15" s="5">
        <v>164.3</v>
      </c>
      <c r="I15" s="5">
        <v>169</v>
      </c>
      <c r="J15" s="5">
        <v>188</v>
      </c>
      <c r="K15" s="286">
        <v>89.893617021276597</v>
      </c>
      <c r="M15" s="2">
        <v>13</v>
      </c>
      <c r="N15" s="263">
        <v>1.8999999999999773</v>
      </c>
      <c r="O15" s="264">
        <v>2</v>
      </c>
      <c r="P15" s="264">
        <v>2</v>
      </c>
      <c r="R15" s="2">
        <v>13</v>
      </c>
      <c r="S15" s="263">
        <v>2.9000000000000057</v>
      </c>
      <c r="T15" s="264">
        <v>2.5</v>
      </c>
      <c r="U15" s="264">
        <v>5</v>
      </c>
    </row>
    <row r="16" spans="1:21">
      <c r="A16" s="2">
        <v>14</v>
      </c>
      <c r="B16" s="5">
        <v>132.30000000000001</v>
      </c>
      <c r="C16" s="5">
        <v>136</v>
      </c>
      <c r="D16" s="5">
        <v>147</v>
      </c>
      <c r="E16" s="286">
        <v>92.517006802721085</v>
      </c>
      <c r="F16" s="33"/>
      <c r="G16" s="2">
        <v>14</v>
      </c>
      <c r="H16" s="5">
        <v>161.4</v>
      </c>
      <c r="I16" s="5">
        <v>166.5</v>
      </c>
      <c r="J16" s="5">
        <v>183</v>
      </c>
      <c r="K16" s="286">
        <v>90.983606557377044</v>
      </c>
      <c r="M16" s="2">
        <v>14</v>
      </c>
      <c r="N16" s="274">
        <v>1.9000000000000057</v>
      </c>
      <c r="O16" s="275">
        <v>2</v>
      </c>
      <c r="P16" s="275">
        <v>2</v>
      </c>
      <c r="R16" s="276">
        <v>14</v>
      </c>
      <c r="S16" s="274">
        <v>2.8000000000000114</v>
      </c>
      <c r="T16" s="275">
        <v>2.5</v>
      </c>
      <c r="U16" s="275">
        <v>5</v>
      </c>
    </row>
    <row r="17" spans="1:21">
      <c r="A17" s="2">
        <v>15</v>
      </c>
      <c r="B17" s="5">
        <v>130.4</v>
      </c>
      <c r="C17" s="5">
        <v>134</v>
      </c>
      <c r="D17" s="5">
        <v>145</v>
      </c>
      <c r="E17" s="286">
        <v>92.41379310344827</v>
      </c>
      <c r="F17" s="33"/>
      <c r="G17" s="2">
        <v>15</v>
      </c>
      <c r="H17" s="5">
        <v>158.6</v>
      </c>
      <c r="I17" s="5">
        <v>164</v>
      </c>
      <c r="J17" s="5">
        <v>178</v>
      </c>
      <c r="K17" s="286">
        <v>92.134831460674164</v>
      </c>
      <c r="M17" s="518" t="s">
        <v>1203</v>
      </c>
      <c r="N17" s="243">
        <v>3</v>
      </c>
      <c r="O17" s="243">
        <v>4</v>
      </c>
      <c r="P17" s="243">
        <v>4</v>
      </c>
      <c r="Q17" s="277"/>
      <c r="R17" s="519" t="s">
        <v>1203</v>
      </c>
      <c r="S17" s="243">
        <v>3</v>
      </c>
      <c r="T17" s="243">
        <v>4</v>
      </c>
      <c r="U17" s="243">
        <v>4</v>
      </c>
    </row>
    <row r="19" spans="1:21" ht="18.75">
      <c r="A19" s="291" t="s">
        <v>1093</v>
      </c>
      <c r="B19" s="292"/>
      <c r="C19" s="292"/>
      <c r="D19" s="292"/>
      <c r="E19" s="292"/>
      <c r="M19" s="247">
        <v>1</v>
      </c>
      <c r="N19" s="248" t="s">
        <v>1075</v>
      </c>
      <c r="O19" s="249"/>
      <c r="R19" s="247">
        <v>1</v>
      </c>
      <c r="S19" s="248" t="s">
        <v>1075</v>
      </c>
      <c r="T19" s="249"/>
    </row>
    <row r="20" spans="1:21" ht="18.75">
      <c r="A20" s="293" t="s">
        <v>1051</v>
      </c>
      <c r="B20" s="236"/>
      <c r="C20" s="236"/>
      <c r="D20" s="236"/>
      <c r="E20" s="1"/>
      <c r="M20" s="250">
        <v>2</v>
      </c>
      <c r="N20" s="251" t="s">
        <v>1076</v>
      </c>
      <c r="O20" s="252"/>
      <c r="R20" s="250">
        <v>2</v>
      </c>
      <c r="S20" s="251" t="s">
        <v>1076</v>
      </c>
      <c r="T20" s="252"/>
    </row>
    <row r="21" spans="1:21" ht="18.75">
      <c r="M21" s="253">
        <v>3</v>
      </c>
      <c r="N21" s="254" t="s">
        <v>1077</v>
      </c>
      <c r="O21" s="255"/>
      <c r="R21" s="253">
        <v>3</v>
      </c>
      <c r="S21" s="254" t="s">
        <v>1077</v>
      </c>
      <c r="T21" s="255"/>
    </row>
    <row r="22" spans="1:21" ht="18.75">
      <c r="M22" s="256">
        <v>4</v>
      </c>
      <c r="N22" s="257" t="s">
        <v>1078</v>
      </c>
      <c r="O22" s="258"/>
      <c r="R22" s="256">
        <v>4</v>
      </c>
      <c r="S22" s="257" t="s">
        <v>1078</v>
      </c>
      <c r="T22" s="258"/>
    </row>
    <row r="23" spans="1:21" ht="18.75">
      <c r="M23" s="265">
        <v>5</v>
      </c>
      <c r="N23" s="266" t="s">
        <v>1079</v>
      </c>
      <c r="O23" s="236"/>
      <c r="R23" s="265">
        <v>5</v>
      </c>
      <c r="S23" s="266" t="s">
        <v>1079</v>
      </c>
      <c r="T23" s="236"/>
    </row>
  </sheetData>
  <sortState xmlns:xlrd2="http://schemas.microsoft.com/office/spreadsheetml/2017/richdata2" ref="G3:J17">
    <sortCondition ref="G3:G17"/>
  </sortState>
  <pageMargins left="0.7" right="0.7" top="0.78740157499999996" bottom="0.78740157499999996"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23"/>
  <sheetViews>
    <sheetView topLeftCell="A7" workbookViewId="0">
      <selection activeCell="O2" sqref="O2:O17"/>
    </sheetView>
  </sheetViews>
  <sheetFormatPr baseColWidth="10" defaultRowHeight="15.75"/>
  <sheetData>
    <row r="1" spans="1:29" ht="22.5">
      <c r="A1" s="18" t="s">
        <v>142</v>
      </c>
      <c r="I1" s="18" t="s">
        <v>143</v>
      </c>
      <c r="Q1" s="271" t="s">
        <v>1088</v>
      </c>
      <c r="R1" s="271"/>
      <c r="S1" s="271"/>
      <c r="T1" s="271"/>
      <c r="U1" s="271"/>
      <c r="V1" s="271"/>
      <c r="W1" s="271"/>
      <c r="X1" s="271" t="s">
        <v>1089</v>
      </c>
      <c r="Y1" s="271"/>
      <c r="Z1" s="271"/>
      <c r="AA1" s="271"/>
    </row>
    <row r="2" spans="1:29">
      <c r="A2" s="2"/>
      <c r="B2" s="9" t="s">
        <v>1056</v>
      </c>
      <c r="C2" s="9" t="s">
        <v>1081</v>
      </c>
      <c r="D2" s="9" t="s">
        <v>1064</v>
      </c>
      <c r="E2" s="9" t="s">
        <v>1054</v>
      </c>
      <c r="F2" s="529" t="s">
        <v>1055</v>
      </c>
      <c r="G2" s="522" t="s">
        <v>1204</v>
      </c>
      <c r="H2" s="531"/>
      <c r="I2" s="2"/>
      <c r="J2" s="9" t="s">
        <v>1056</v>
      </c>
      <c r="K2" s="9" t="s">
        <v>1081</v>
      </c>
      <c r="L2" s="9" t="s">
        <v>1064</v>
      </c>
      <c r="M2" s="9" t="s">
        <v>1054</v>
      </c>
      <c r="N2" s="529" t="s">
        <v>1055</v>
      </c>
      <c r="O2" s="522" t="s">
        <v>1204</v>
      </c>
      <c r="P2" s="531"/>
      <c r="Q2" s="2"/>
      <c r="R2" s="530" t="s">
        <v>1056</v>
      </c>
      <c r="S2" s="422" t="s">
        <v>1081</v>
      </c>
      <c r="T2" s="422" t="s">
        <v>1064</v>
      </c>
      <c r="U2" s="422" t="s">
        <v>1054</v>
      </c>
      <c r="V2" s="422" t="s">
        <v>1055</v>
      </c>
      <c r="X2" s="2"/>
      <c r="Y2" s="422" t="s">
        <v>1056</v>
      </c>
      <c r="Z2" s="422" t="s">
        <v>1081</v>
      </c>
      <c r="AA2" s="422" t="s">
        <v>1064</v>
      </c>
      <c r="AB2" s="422" t="s">
        <v>1054</v>
      </c>
      <c r="AC2" s="422" t="s">
        <v>1055</v>
      </c>
    </row>
    <row r="3" spans="1:29">
      <c r="A3" s="2">
        <v>1</v>
      </c>
      <c r="B3" s="5">
        <v>26.3</v>
      </c>
      <c r="C3" s="5">
        <v>22.9</v>
      </c>
      <c r="D3" s="104">
        <v>24.9</v>
      </c>
      <c r="E3" s="5">
        <v>25</v>
      </c>
      <c r="F3" s="135">
        <v>24.6</v>
      </c>
      <c r="G3" s="521">
        <v>91.967871485943775</v>
      </c>
      <c r="H3" s="33"/>
      <c r="I3" s="2">
        <v>1</v>
      </c>
      <c r="J3" s="2">
        <v>23.3</v>
      </c>
      <c r="K3" s="2">
        <v>22.3</v>
      </c>
      <c r="L3" s="2">
        <v>25.2</v>
      </c>
      <c r="M3" s="166">
        <v>24.9</v>
      </c>
      <c r="N3" s="135">
        <v>25.6</v>
      </c>
      <c r="O3" s="521">
        <v>88.492063492063494</v>
      </c>
      <c r="P3" s="33"/>
      <c r="Q3" s="2">
        <v>1</v>
      </c>
      <c r="R3" s="263">
        <f t="shared" ref="R3:R16" si="0">B3-B4</f>
        <v>0.80000000000000071</v>
      </c>
      <c r="S3" s="264">
        <f t="shared" ref="S3:S16" si="1">C3-C4</f>
        <v>0.5</v>
      </c>
      <c r="T3" s="264">
        <f t="shared" ref="T3:T16" si="2">D3-D4</f>
        <v>0.69999999999999929</v>
      </c>
      <c r="U3" s="264">
        <f t="shared" ref="U3:U16" si="3">E3-E4</f>
        <v>0.69999999999999929</v>
      </c>
      <c r="V3" s="264">
        <f t="shared" ref="V3:V16" si="4">F3-F4</f>
        <v>0.60000000000000142</v>
      </c>
      <c r="X3" s="2">
        <v>1</v>
      </c>
      <c r="Y3" s="264">
        <f t="shared" ref="Y3:Y16" si="5">J3-J4</f>
        <v>0.60000000000000142</v>
      </c>
      <c r="Z3" s="264">
        <f t="shared" ref="Z3:Z16" si="6">K3-K4</f>
        <v>0.60000000000000142</v>
      </c>
      <c r="AA3" s="264">
        <f t="shared" ref="AA3:AA16" si="7">L3-L4</f>
        <v>0.69999999999999929</v>
      </c>
      <c r="AB3" s="264">
        <f t="shared" ref="AB3:AB16" si="8">M3-M4</f>
        <v>0.59999999999999787</v>
      </c>
      <c r="AC3" s="264">
        <f t="shared" ref="AC3:AC16" si="9">N3-N4</f>
        <v>0.90000000000000213</v>
      </c>
    </row>
    <row r="4" spans="1:29">
      <c r="A4" s="2">
        <v>2</v>
      </c>
      <c r="B4" s="5">
        <v>25.5</v>
      </c>
      <c r="C4" s="5">
        <v>22.4</v>
      </c>
      <c r="D4" s="104">
        <v>24.2</v>
      </c>
      <c r="E4" s="5">
        <v>24.3</v>
      </c>
      <c r="F4" s="135">
        <v>24</v>
      </c>
      <c r="G4" s="521">
        <v>92.56198347107437</v>
      </c>
      <c r="H4" s="33"/>
      <c r="I4" s="2">
        <v>2</v>
      </c>
      <c r="J4" s="2">
        <v>22.7</v>
      </c>
      <c r="K4" s="2">
        <v>21.7</v>
      </c>
      <c r="L4" s="2">
        <v>24.5</v>
      </c>
      <c r="M4" s="166">
        <v>24.3</v>
      </c>
      <c r="N4" s="135">
        <v>24.7</v>
      </c>
      <c r="O4" s="521">
        <v>88.571428571428569</v>
      </c>
      <c r="P4" s="33"/>
      <c r="Q4" s="2">
        <v>2</v>
      </c>
      <c r="R4" s="263">
        <f t="shared" si="0"/>
        <v>0.80000000000000071</v>
      </c>
      <c r="S4" s="264">
        <f t="shared" si="1"/>
        <v>0.5</v>
      </c>
      <c r="T4" s="264">
        <f t="shared" si="2"/>
        <v>0.69999999999999929</v>
      </c>
      <c r="U4" s="264">
        <f t="shared" si="3"/>
        <v>0.69999999999999929</v>
      </c>
      <c r="V4" s="264">
        <f t="shared" si="4"/>
        <v>0.60000000000000142</v>
      </c>
      <c r="X4" s="2">
        <v>2</v>
      </c>
      <c r="Y4" s="264">
        <f t="shared" si="5"/>
        <v>0.59999999999999787</v>
      </c>
      <c r="Z4" s="264">
        <f t="shared" si="6"/>
        <v>0.59999999999999787</v>
      </c>
      <c r="AA4" s="264">
        <f t="shared" si="7"/>
        <v>0.69999999999999929</v>
      </c>
      <c r="AB4" s="264">
        <f t="shared" si="8"/>
        <v>0.60000000000000142</v>
      </c>
      <c r="AC4" s="264">
        <f t="shared" si="9"/>
        <v>0.80000000000000071</v>
      </c>
    </row>
    <row r="5" spans="1:29">
      <c r="A5" s="2">
        <v>3</v>
      </c>
      <c r="B5" s="5">
        <v>24.7</v>
      </c>
      <c r="C5" s="5">
        <v>21.9</v>
      </c>
      <c r="D5" s="5">
        <v>23.5</v>
      </c>
      <c r="E5" s="5">
        <v>23.6</v>
      </c>
      <c r="F5" s="135">
        <v>23.4</v>
      </c>
      <c r="G5" s="521">
        <v>93.191489361702111</v>
      </c>
      <c r="H5" s="33"/>
      <c r="I5" s="2">
        <v>3</v>
      </c>
      <c r="J5" s="2">
        <v>22.1</v>
      </c>
      <c r="K5" s="2">
        <v>21.1</v>
      </c>
      <c r="L5" s="2">
        <v>23.8</v>
      </c>
      <c r="M5" s="166">
        <v>23.7</v>
      </c>
      <c r="N5" s="135">
        <v>23.9</v>
      </c>
      <c r="O5" s="521">
        <v>88.655462184873954</v>
      </c>
      <c r="P5" s="33"/>
      <c r="Q5" s="2">
        <v>3</v>
      </c>
      <c r="R5" s="263">
        <f t="shared" si="0"/>
        <v>0.69999999999999929</v>
      </c>
      <c r="S5" s="264">
        <f t="shared" si="1"/>
        <v>0.5</v>
      </c>
      <c r="T5" s="264">
        <f t="shared" si="2"/>
        <v>0.69999999999999929</v>
      </c>
      <c r="U5" s="264">
        <f t="shared" si="3"/>
        <v>0.70000000000000284</v>
      </c>
      <c r="V5" s="264">
        <f t="shared" si="4"/>
        <v>0.59999999999999787</v>
      </c>
      <c r="X5" s="2">
        <v>3</v>
      </c>
      <c r="Y5" s="264">
        <f t="shared" si="5"/>
        <v>0.5</v>
      </c>
      <c r="Z5" s="264">
        <f t="shared" si="6"/>
        <v>0.5</v>
      </c>
      <c r="AA5" s="264">
        <f t="shared" si="7"/>
        <v>0.69999999999999929</v>
      </c>
      <c r="AB5" s="264">
        <f t="shared" si="8"/>
        <v>0.59999999999999787</v>
      </c>
      <c r="AC5" s="264">
        <f t="shared" si="9"/>
        <v>0.69999999999999929</v>
      </c>
    </row>
    <row r="6" spans="1:29">
      <c r="A6" s="2">
        <v>4</v>
      </c>
      <c r="B6" s="5">
        <v>24</v>
      </c>
      <c r="C6" s="5">
        <v>21.4</v>
      </c>
      <c r="D6" s="5">
        <v>22.8</v>
      </c>
      <c r="E6" s="5">
        <v>22.9</v>
      </c>
      <c r="F6" s="135">
        <v>22.8</v>
      </c>
      <c r="G6" s="521">
        <v>93.859649122807014</v>
      </c>
      <c r="H6" s="33"/>
      <c r="I6" s="2">
        <v>4</v>
      </c>
      <c r="J6" s="2">
        <v>21.6</v>
      </c>
      <c r="K6" s="2">
        <v>20.6</v>
      </c>
      <c r="L6" s="2">
        <v>23.1</v>
      </c>
      <c r="M6" s="166">
        <v>23.1</v>
      </c>
      <c r="N6" s="135">
        <v>23.2</v>
      </c>
      <c r="O6" s="521">
        <v>89.177489177489178</v>
      </c>
      <c r="P6" s="33"/>
      <c r="Q6" s="2">
        <v>4</v>
      </c>
      <c r="R6" s="263">
        <f t="shared" si="0"/>
        <v>0.69999999999999929</v>
      </c>
      <c r="S6" s="264">
        <f t="shared" si="1"/>
        <v>0.5</v>
      </c>
      <c r="T6" s="264">
        <f t="shared" si="2"/>
        <v>0.60000000000000142</v>
      </c>
      <c r="U6" s="264">
        <f t="shared" si="3"/>
        <v>0.69999999999999929</v>
      </c>
      <c r="V6" s="264">
        <f t="shared" si="4"/>
        <v>0.60000000000000142</v>
      </c>
      <c r="X6" s="2">
        <v>4</v>
      </c>
      <c r="Y6" s="264">
        <f t="shared" si="5"/>
        <v>0.60000000000000142</v>
      </c>
      <c r="Z6" s="264">
        <f t="shared" si="6"/>
        <v>0.5</v>
      </c>
      <c r="AA6" s="264">
        <f t="shared" si="7"/>
        <v>0.5</v>
      </c>
      <c r="AB6" s="264">
        <f t="shared" si="8"/>
        <v>0.5</v>
      </c>
      <c r="AC6" s="264">
        <f t="shared" si="9"/>
        <v>0.59999999999999787</v>
      </c>
    </row>
    <row r="7" spans="1:29">
      <c r="A7" s="2">
        <v>5</v>
      </c>
      <c r="B7" s="5">
        <v>23.3</v>
      </c>
      <c r="C7" s="5">
        <v>20.9</v>
      </c>
      <c r="D7" s="286">
        <v>22.2</v>
      </c>
      <c r="E7" s="286">
        <v>22.2</v>
      </c>
      <c r="F7" s="289">
        <v>22.2</v>
      </c>
      <c r="G7" s="521">
        <v>94.144144144144136</v>
      </c>
      <c r="H7" s="33"/>
      <c r="I7" s="2">
        <v>5</v>
      </c>
      <c r="J7" s="2">
        <v>21</v>
      </c>
      <c r="K7" s="2">
        <v>20.100000000000001</v>
      </c>
      <c r="L7" s="279">
        <v>22.6</v>
      </c>
      <c r="M7" s="290">
        <v>22.6</v>
      </c>
      <c r="N7" s="289">
        <v>22.6</v>
      </c>
      <c r="O7" s="521">
        <v>88.938053097345133</v>
      </c>
      <c r="P7" s="33"/>
      <c r="Q7" s="2">
        <v>5</v>
      </c>
      <c r="R7" s="263">
        <f t="shared" si="0"/>
        <v>0.80000000000000071</v>
      </c>
      <c r="S7" s="264">
        <f t="shared" si="1"/>
        <v>0.39999999999999858</v>
      </c>
      <c r="T7" s="264">
        <f t="shared" si="2"/>
        <v>0.59999999999999787</v>
      </c>
      <c r="U7" s="264">
        <f t="shared" si="3"/>
        <v>0.59999999999999787</v>
      </c>
      <c r="V7" s="264">
        <f t="shared" si="4"/>
        <v>0.59999999999999787</v>
      </c>
      <c r="X7" s="2">
        <v>5</v>
      </c>
      <c r="Y7" s="264">
        <f t="shared" si="5"/>
        <v>0.60000000000000142</v>
      </c>
      <c r="Z7" s="264">
        <f t="shared" si="6"/>
        <v>0.5</v>
      </c>
      <c r="AA7" s="264">
        <f t="shared" si="7"/>
        <v>0.5</v>
      </c>
      <c r="AB7" s="264">
        <f t="shared" si="8"/>
        <v>0.5</v>
      </c>
      <c r="AC7" s="264">
        <f t="shared" si="9"/>
        <v>0.60000000000000142</v>
      </c>
    </row>
    <row r="8" spans="1:29">
      <c r="A8" s="2">
        <v>6</v>
      </c>
      <c r="B8" s="5">
        <v>22.5</v>
      </c>
      <c r="C8" s="5">
        <v>20.5</v>
      </c>
      <c r="D8" s="5">
        <v>21.6</v>
      </c>
      <c r="E8" s="5">
        <v>21.6</v>
      </c>
      <c r="F8" s="135">
        <v>21.6</v>
      </c>
      <c r="G8" s="521">
        <v>94.907407407407391</v>
      </c>
      <c r="H8" s="33"/>
      <c r="I8" s="2">
        <v>6</v>
      </c>
      <c r="J8" s="2">
        <v>20.399999999999999</v>
      </c>
      <c r="K8" s="2">
        <v>19.600000000000001</v>
      </c>
      <c r="L8" s="2">
        <v>22.1</v>
      </c>
      <c r="M8" s="166">
        <v>22.1</v>
      </c>
      <c r="N8" s="135">
        <v>22</v>
      </c>
      <c r="O8" s="521">
        <v>88.687782805429862</v>
      </c>
      <c r="P8" s="33"/>
      <c r="Q8" s="2">
        <v>6</v>
      </c>
      <c r="R8" s="263">
        <f t="shared" si="0"/>
        <v>0.60000000000000142</v>
      </c>
      <c r="S8" s="264">
        <f t="shared" si="1"/>
        <v>0.39999999999999858</v>
      </c>
      <c r="T8" s="264">
        <f t="shared" si="2"/>
        <v>0.60000000000000142</v>
      </c>
      <c r="U8" s="264">
        <f t="shared" si="3"/>
        <v>0.60000000000000142</v>
      </c>
      <c r="V8" s="264">
        <f t="shared" si="4"/>
        <v>0.60000000000000142</v>
      </c>
      <c r="X8" s="2">
        <v>6</v>
      </c>
      <c r="Y8" s="264">
        <f t="shared" si="5"/>
        <v>0.5</v>
      </c>
      <c r="Z8" s="264">
        <f t="shared" si="6"/>
        <v>0.5</v>
      </c>
      <c r="AA8" s="264">
        <f t="shared" si="7"/>
        <v>0.5</v>
      </c>
      <c r="AB8" s="264">
        <f t="shared" si="8"/>
        <v>0.5</v>
      </c>
      <c r="AC8" s="264">
        <f t="shared" si="9"/>
        <v>0.5</v>
      </c>
    </row>
    <row r="9" spans="1:29">
      <c r="A9" s="2">
        <v>7</v>
      </c>
      <c r="B9" s="5">
        <v>21.9</v>
      </c>
      <c r="C9" s="5">
        <v>20.100000000000001</v>
      </c>
      <c r="D9" s="5">
        <v>21</v>
      </c>
      <c r="E9" s="5">
        <v>21</v>
      </c>
      <c r="F9" s="135">
        <v>21</v>
      </c>
      <c r="G9" s="521">
        <v>95.714285714285722</v>
      </c>
      <c r="H9" s="33"/>
      <c r="I9" s="2">
        <v>7</v>
      </c>
      <c r="J9" s="2">
        <v>19.899999999999999</v>
      </c>
      <c r="K9" s="2">
        <v>19.100000000000001</v>
      </c>
      <c r="L9" s="2">
        <v>21.6</v>
      </c>
      <c r="M9" s="166">
        <v>21.6</v>
      </c>
      <c r="N9" s="135">
        <v>21.5</v>
      </c>
      <c r="O9" s="521">
        <v>88.425925925925924</v>
      </c>
      <c r="P9" s="33"/>
      <c r="Q9" s="2">
        <v>7</v>
      </c>
      <c r="R9" s="263">
        <f t="shared" si="0"/>
        <v>0.59999999999999787</v>
      </c>
      <c r="S9" s="264">
        <f t="shared" si="1"/>
        <v>0.40000000000000213</v>
      </c>
      <c r="T9" s="264">
        <f t="shared" si="2"/>
        <v>0.60000000000000142</v>
      </c>
      <c r="U9" s="264">
        <f t="shared" si="3"/>
        <v>0.60000000000000142</v>
      </c>
      <c r="V9" s="264">
        <f t="shared" si="4"/>
        <v>0.60000000000000142</v>
      </c>
      <c r="X9" s="2">
        <v>7</v>
      </c>
      <c r="Y9" s="264">
        <f t="shared" si="5"/>
        <v>0.5</v>
      </c>
      <c r="Z9" s="264">
        <f t="shared" si="6"/>
        <v>0.40000000000000213</v>
      </c>
      <c r="AA9" s="264">
        <f t="shared" si="7"/>
        <v>0.5</v>
      </c>
      <c r="AB9" s="264">
        <f t="shared" si="8"/>
        <v>0.5</v>
      </c>
      <c r="AC9" s="264">
        <f t="shared" si="9"/>
        <v>0.5</v>
      </c>
    </row>
    <row r="10" spans="1:29">
      <c r="A10" s="2">
        <v>8</v>
      </c>
      <c r="B10" s="5">
        <v>21.3</v>
      </c>
      <c r="C10" s="5">
        <v>19.7</v>
      </c>
      <c r="D10" s="5">
        <v>20.399999999999999</v>
      </c>
      <c r="E10" s="5">
        <v>20.399999999999999</v>
      </c>
      <c r="F10" s="135">
        <v>20.399999999999999</v>
      </c>
      <c r="G10" s="521">
        <v>96.568627450980387</v>
      </c>
      <c r="H10" s="33"/>
      <c r="I10" s="2">
        <v>8</v>
      </c>
      <c r="J10" s="2">
        <v>19.399999999999999</v>
      </c>
      <c r="K10" s="2">
        <v>18.7</v>
      </c>
      <c r="L10" s="2">
        <v>21.1</v>
      </c>
      <c r="M10" s="166">
        <v>21.1</v>
      </c>
      <c r="N10" s="135">
        <v>21</v>
      </c>
      <c r="O10" s="521">
        <v>88.625592417061611</v>
      </c>
      <c r="P10" s="33"/>
      <c r="Q10" s="2">
        <v>8</v>
      </c>
      <c r="R10" s="263">
        <f t="shared" si="0"/>
        <v>0.60000000000000142</v>
      </c>
      <c r="S10" s="264">
        <f t="shared" si="1"/>
        <v>0.30000000000000071</v>
      </c>
      <c r="T10" s="264">
        <f t="shared" si="2"/>
        <v>0.5</v>
      </c>
      <c r="U10" s="264">
        <f t="shared" si="3"/>
        <v>0.5</v>
      </c>
      <c r="V10" s="264">
        <f t="shared" si="4"/>
        <v>0.59999999999999787</v>
      </c>
      <c r="X10" s="2">
        <v>8</v>
      </c>
      <c r="Y10" s="264">
        <f t="shared" si="5"/>
        <v>0.5</v>
      </c>
      <c r="Z10" s="264">
        <f t="shared" si="6"/>
        <v>0.39999999999999858</v>
      </c>
      <c r="AA10" s="264">
        <f t="shared" si="7"/>
        <v>0.5</v>
      </c>
      <c r="AB10" s="264">
        <f t="shared" si="8"/>
        <v>0.5</v>
      </c>
      <c r="AC10" s="264">
        <f t="shared" si="9"/>
        <v>0.39999999999999858</v>
      </c>
    </row>
    <row r="11" spans="1:29">
      <c r="A11" s="2">
        <v>9</v>
      </c>
      <c r="B11" s="5">
        <v>20.7</v>
      </c>
      <c r="C11" s="5">
        <v>19.399999999999999</v>
      </c>
      <c r="D11" s="5">
        <v>19.899999999999999</v>
      </c>
      <c r="E11" s="5">
        <v>19.899999999999999</v>
      </c>
      <c r="F11" s="135">
        <v>19.8</v>
      </c>
      <c r="G11" s="521">
        <v>97.48743718592965</v>
      </c>
      <c r="H11" s="33"/>
      <c r="I11" s="2">
        <v>9</v>
      </c>
      <c r="J11" s="2">
        <v>18.899999999999999</v>
      </c>
      <c r="K11" s="2">
        <v>18.3</v>
      </c>
      <c r="L11" s="2">
        <v>20.6</v>
      </c>
      <c r="M11" s="166">
        <v>20.6</v>
      </c>
      <c r="N11" s="135">
        <v>20.6</v>
      </c>
      <c r="O11" s="521">
        <v>88.834951456310677</v>
      </c>
      <c r="P11" s="33"/>
      <c r="Q11" s="2">
        <v>9</v>
      </c>
      <c r="R11" s="263">
        <f t="shared" si="0"/>
        <v>0.5</v>
      </c>
      <c r="S11" s="264">
        <f t="shared" si="1"/>
        <v>0.29999999999999716</v>
      </c>
      <c r="T11" s="264">
        <f t="shared" si="2"/>
        <v>0.5</v>
      </c>
      <c r="U11" s="264">
        <f t="shared" si="3"/>
        <v>0.5</v>
      </c>
      <c r="V11" s="264">
        <f t="shared" si="4"/>
        <v>0.5</v>
      </c>
      <c r="X11" s="2">
        <v>9</v>
      </c>
      <c r="Y11" s="264">
        <f t="shared" si="5"/>
        <v>0.39999999999999858</v>
      </c>
      <c r="Z11" s="264">
        <f t="shared" si="6"/>
        <v>0.40000000000000213</v>
      </c>
      <c r="AA11" s="264">
        <f t="shared" si="7"/>
        <v>0.40000000000000213</v>
      </c>
      <c r="AB11" s="264">
        <f t="shared" si="8"/>
        <v>0.40000000000000213</v>
      </c>
      <c r="AC11" s="264">
        <f t="shared" si="9"/>
        <v>0.40000000000000213</v>
      </c>
    </row>
    <row r="12" spans="1:29">
      <c r="A12" s="2">
        <v>10</v>
      </c>
      <c r="B12" s="5">
        <v>20.2</v>
      </c>
      <c r="C12" s="5">
        <v>19.100000000000001</v>
      </c>
      <c r="D12" s="5">
        <v>19.399999999999999</v>
      </c>
      <c r="E12" s="5">
        <v>19.399999999999999</v>
      </c>
      <c r="F12" s="135">
        <v>19.3</v>
      </c>
      <c r="G12" s="521">
        <v>98.453608247422693</v>
      </c>
      <c r="H12" s="33"/>
      <c r="I12" s="2">
        <v>10</v>
      </c>
      <c r="J12" s="2">
        <v>18.5</v>
      </c>
      <c r="K12" s="2">
        <v>17.899999999999999</v>
      </c>
      <c r="L12" s="2">
        <v>20.2</v>
      </c>
      <c r="M12" s="166">
        <v>20.2</v>
      </c>
      <c r="N12" s="135">
        <v>20.2</v>
      </c>
      <c r="O12" s="521">
        <v>88.613861386138609</v>
      </c>
      <c r="P12" s="33"/>
      <c r="Q12" s="2">
        <v>10</v>
      </c>
      <c r="R12" s="263">
        <f t="shared" si="0"/>
        <v>0.5</v>
      </c>
      <c r="S12" s="264">
        <f t="shared" si="1"/>
        <v>0.30000000000000071</v>
      </c>
      <c r="T12" s="264">
        <f t="shared" si="2"/>
        <v>0.5</v>
      </c>
      <c r="U12" s="264">
        <f t="shared" si="3"/>
        <v>0.5</v>
      </c>
      <c r="V12" s="264">
        <f t="shared" si="4"/>
        <v>0.39999999999999858</v>
      </c>
      <c r="X12" s="2">
        <v>10</v>
      </c>
      <c r="Y12" s="264">
        <f t="shared" si="5"/>
        <v>0.39999999999999858</v>
      </c>
      <c r="Z12" s="264">
        <f t="shared" si="6"/>
        <v>0.29999999999999716</v>
      </c>
      <c r="AA12" s="264">
        <f t="shared" si="7"/>
        <v>0.39999999999999858</v>
      </c>
      <c r="AB12" s="264">
        <f t="shared" si="8"/>
        <v>0.39999999999999858</v>
      </c>
      <c r="AC12" s="264">
        <f t="shared" si="9"/>
        <v>0.39999999999999858</v>
      </c>
    </row>
    <row r="13" spans="1:29">
      <c r="A13" s="2">
        <v>11</v>
      </c>
      <c r="B13" s="5">
        <v>19.7</v>
      </c>
      <c r="C13" s="5">
        <v>18.8</v>
      </c>
      <c r="D13" s="286">
        <v>18.899999999999999</v>
      </c>
      <c r="E13" s="286">
        <v>18.899999999999999</v>
      </c>
      <c r="F13" s="289">
        <v>18.900000000000002</v>
      </c>
      <c r="G13" s="521">
        <v>99.470899470899482</v>
      </c>
      <c r="H13" s="33"/>
      <c r="I13" s="2">
        <v>11</v>
      </c>
      <c r="J13" s="2">
        <v>18.100000000000001</v>
      </c>
      <c r="K13" s="2">
        <v>17.600000000000001</v>
      </c>
      <c r="L13" s="279">
        <v>19.8</v>
      </c>
      <c r="M13" s="290">
        <v>19.8</v>
      </c>
      <c r="N13" s="289">
        <v>19.8</v>
      </c>
      <c r="O13" s="521">
        <v>88.8888888888889</v>
      </c>
      <c r="P13" s="33"/>
      <c r="Q13" s="2">
        <v>11</v>
      </c>
      <c r="R13" s="263">
        <f t="shared" si="0"/>
        <v>0.5</v>
      </c>
      <c r="S13" s="264">
        <f t="shared" si="1"/>
        <v>0.30000000000000071</v>
      </c>
      <c r="T13" s="264">
        <f t="shared" si="2"/>
        <v>0.39999999999999858</v>
      </c>
      <c r="U13" s="264">
        <f t="shared" si="3"/>
        <v>0.5</v>
      </c>
      <c r="V13" s="264">
        <f t="shared" si="4"/>
        <v>0.40000000000000213</v>
      </c>
      <c r="X13" s="2">
        <v>11</v>
      </c>
      <c r="Y13" s="264">
        <f t="shared" si="5"/>
        <v>0.40000000000000213</v>
      </c>
      <c r="Z13" s="264">
        <f t="shared" si="6"/>
        <v>0.30000000000000071</v>
      </c>
      <c r="AA13" s="264">
        <f t="shared" si="7"/>
        <v>0.40000000000000213</v>
      </c>
      <c r="AB13" s="264">
        <f t="shared" si="8"/>
        <v>0.40000000000000213</v>
      </c>
      <c r="AC13" s="264">
        <f t="shared" si="9"/>
        <v>0.40000000000000213</v>
      </c>
    </row>
    <row r="14" spans="1:29">
      <c r="A14" s="2">
        <v>12</v>
      </c>
      <c r="B14" s="5">
        <v>19.2</v>
      </c>
      <c r="C14" s="5">
        <v>18.5</v>
      </c>
      <c r="D14" s="5">
        <v>18.5</v>
      </c>
      <c r="E14" s="5">
        <v>18.399999999999999</v>
      </c>
      <c r="F14" s="135">
        <v>18.5</v>
      </c>
      <c r="G14" s="521">
        <v>100</v>
      </c>
      <c r="H14" s="33"/>
      <c r="I14" s="2">
        <v>12</v>
      </c>
      <c r="J14" s="2">
        <v>17.7</v>
      </c>
      <c r="K14" s="2">
        <v>17.3</v>
      </c>
      <c r="L14" s="2">
        <v>19.399999999999999</v>
      </c>
      <c r="M14" s="166">
        <v>19.399999999999999</v>
      </c>
      <c r="N14" s="135">
        <v>19.399999999999999</v>
      </c>
      <c r="O14" s="521">
        <v>89.175257731958766</v>
      </c>
      <c r="P14" s="33"/>
      <c r="Q14" s="2">
        <v>12</v>
      </c>
      <c r="R14" s="263">
        <f t="shared" si="0"/>
        <v>0.30000000000000071</v>
      </c>
      <c r="S14" s="264">
        <f t="shared" si="1"/>
        <v>0.19999999999999929</v>
      </c>
      <c r="T14" s="264">
        <f t="shared" si="2"/>
        <v>0.19999999999999929</v>
      </c>
      <c r="U14" s="264">
        <f t="shared" si="3"/>
        <v>0.39999999999999858</v>
      </c>
      <c r="V14" s="264">
        <f t="shared" si="4"/>
        <v>0.39999999999999858</v>
      </c>
      <c r="X14" s="2">
        <v>12</v>
      </c>
      <c r="Y14" s="264">
        <f t="shared" si="5"/>
        <v>0.39999999999999858</v>
      </c>
      <c r="Z14" s="264">
        <f t="shared" si="6"/>
        <v>0.30000000000000071</v>
      </c>
      <c r="AA14" s="264">
        <f t="shared" si="7"/>
        <v>0.29999999999999716</v>
      </c>
      <c r="AB14" s="264">
        <f t="shared" si="8"/>
        <v>0.39999999999999858</v>
      </c>
      <c r="AC14" s="264">
        <f t="shared" si="9"/>
        <v>0.29999999999999716</v>
      </c>
    </row>
    <row r="15" spans="1:29">
      <c r="A15" s="2">
        <v>13</v>
      </c>
      <c r="B15" s="5">
        <v>18.899999999999999</v>
      </c>
      <c r="C15" s="5">
        <v>18.3</v>
      </c>
      <c r="D15" s="5">
        <v>18.3</v>
      </c>
      <c r="E15" s="5">
        <v>18</v>
      </c>
      <c r="F15" s="135">
        <v>18.100000000000001</v>
      </c>
      <c r="G15" s="521">
        <v>100</v>
      </c>
      <c r="H15" s="33"/>
      <c r="I15" s="2">
        <v>13</v>
      </c>
      <c r="J15" s="2">
        <v>17.3</v>
      </c>
      <c r="K15" s="2">
        <v>17</v>
      </c>
      <c r="L15" s="2">
        <v>19.100000000000001</v>
      </c>
      <c r="M15" s="166">
        <v>19</v>
      </c>
      <c r="N15" s="135">
        <v>19.100000000000001</v>
      </c>
      <c r="O15" s="521">
        <v>89.005235602094231</v>
      </c>
      <c r="P15" s="33"/>
      <c r="Q15" s="2">
        <v>13</v>
      </c>
      <c r="R15" s="263">
        <f t="shared" si="0"/>
        <v>0.5</v>
      </c>
      <c r="S15" s="264">
        <f t="shared" si="1"/>
        <v>0.19999999999999929</v>
      </c>
      <c r="T15" s="264">
        <f t="shared" si="2"/>
        <v>0.19999999999999929</v>
      </c>
      <c r="U15" s="264">
        <f t="shared" si="3"/>
        <v>0.39999999999999858</v>
      </c>
      <c r="V15" s="264">
        <f t="shared" si="4"/>
        <v>0.30000000000000071</v>
      </c>
      <c r="X15" s="2">
        <v>13</v>
      </c>
      <c r="Y15" s="264">
        <f t="shared" si="5"/>
        <v>0.30000000000000071</v>
      </c>
      <c r="Z15" s="264">
        <f t="shared" si="6"/>
        <v>0.19999999999999929</v>
      </c>
      <c r="AA15" s="264">
        <f t="shared" si="7"/>
        <v>0.30000000000000071</v>
      </c>
      <c r="AB15" s="264">
        <f t="shared" si="8"/>
        <v>0.39999999999999858</v>
      </c>
      <c r="AC15" s="264">
        <f t="shared" si="9"/>
        <v>0.30000000000000071</v>
      </c>
    </row>
    <row r="16" spans="1:29">
      <c r="A16" s="2">
        <v>14</v>
      </c>
      <c r="B16" s="5">
        <v>18.399999999999999</v>
      </c>
      <c r="C16" s="5">
        <v>18.100000000000001</v>
      </c>
      <c r="D16" s="5">
        <v>18.100000000000001</v>
      </c>
      <c r="E16" s="5">
        <v>17.600000000000001</v>
      </c>
      <c r="F16" s="135">
        <v>17.8</v>
      </c>
      <c r="G16" s="521">
        <v>100</v>
      </c>
      <c r="H16" s="33"/>
      <c r="I16" s="2">
        <v>14</v>
      </c>
      <c r="J16" s="2">
        <v>17</v>
      </c>
      <c r="K16" s="2">
        <v>16.8</v>
      </c>
      <c r="L16" s="2">
        <v>18.8</v>
      </c>
      <c r="M16" s="166">
        <v>18.600000000000001</v>
      </c>
      <c r="N16" s="135">
        <v>18.8</v>
      </c>
      <c r="O16" s="521">
        <v>89.361702127659569</v>
      </c>
      <c r="P16" s="33"/>
      <c r="Q16" s="2">
        <v>14</v>
      </c>
      <c r="R16" s="263">
        <f t="shared" si="0"/>
        <v>0.39999999999999858</v>
      </c>
      <c r="S16" s="264">
        <f t="shared" si="1"/>
        <v>0.20000000000000284</v>
      </c>
      <c r="T16" s="264">
        <f t="shared" si="2"/>
        <v>0.20000000000000284</v>
      </c>
      <c r="U16" s="264">
        <f t="shared" si="3"/>
        <v>0.40000000000000213</v>
      </c>
      <c r="V16" s="264">
        <f t="shared" si="4"/>
        <v>0.30000000000000071</v>
      </c>
      <c r="X16" s="2">
        <v>14</v>
      </c>
      <c r="Y16" s="264">
        <f t="shared" si="5"/>
        <v>0.30000000000000071</v>
      </c>
      <c r="Z16" s="264">
        <f t="shared" si="6"/>
        <v>0.19999999999999929</v>
      </c>
      <c r="AA16" s="264">
        <f t="shared" si="7"/>
        <v>0.30000000000000071</v>
      </c>
      <c r="AB16" s="264">
        <f t="shared" si="8"/>
        <v>0.30000000000000071</v>
      </c>
      <c r="AC16" s="264">
        <f t="shared" si="9"/>
        <v>0.30000000000000071</v>
      </c>
    </row>
    <row r="17" spans="1:29">
      <c r="A17" s="2">
        <v>15</v>
      </c>
      <c r="B17" s="5">
        <v>18</v>
      </c>
      <c r="C17" s="5">
        <v>17.899999999999999</v>
      </c>
      <c r="D17" s="5">
        <v>17.899999999999999</v>
      </c>
      <c r="E17" s="5">
        <v>17.2</v>
      </c>
      <c r="F17" s="135">
        <v>17.5</v>
      </c>
      <c r="G17" s="521">
        <v>100</v>
      </c>
      <c r="H17" s="33"/>
      <c r="I17" s="2">
        <v>15</v>
      </c>
      <c r="J17" s="2">
        <v>16.7</v>
      </c>
      <c r="K17" s="2">
        <v>16.600000000000001</v>
      </c>
      <c r="L17" s="2">
        <v>18.5</v>
      </c>
      <c r="M17" s="166">
        <v>18.3</v>
      </c>
      <c r="N17" s="135">
        <v>18.5</v>
      </c>
      <c r="O17" s="521">
        <v>89.72972972972974</v>
      </c>
      <c r="P17" s="33"/>
      <c r="Q17" s="518" t="s">
        <v>1203</v>
      </c>
      <c r="R17" s="520">
        <v>3</v>
      </c>
      <c r="S17" s="520">
        <v>4</v>
      </c>
      <c r="T17" s="520">
        <v>4</v>
      </c>
      <c r="U17" s="520">
        <v>4</v>
      </c>
      <c r="V17" s="520">
        <v>4</v>
      </c>
      <c r="X17" s="518" t="s">
        <v>1203</v>
      </c>
      <c r="Y17" s="520">
        <v>4</v>
      </c>
      <c r="Z17" s="520">
        <v>4</v>
      </c>
      <c r="AA17" s="520">
        <v>4</v>
      </c>
      <c r="AB17" s="520">
        <v>4</v>
      </c>
      <c r="AC17" s="520">
        <v>4</v>
      </c>
    </row>
    <row r="19" spans="1:29" ht="18.75">
      <c r="A19" s="291" t="s">
        <v>1093</v>
      </c>
      <c r="B19" s="292"/>
      <c r="C19" s="292"/>
      <c r="D19" s="292"/>
      <c r="E19" s="292"/>
      <c r="Q19" s="247">
        <v>1</v>
      </c>
      <c r="R19" s="248" t="s">
        <v>1075</v>
      </c>
      <c r="S19" s="249"/>
      <c r="X19" s="247">
        <v>1</v>
      </c>
      <c r="Y19" s="248" t="s">
        <v>1075</v>
      </c>
      <c r="Z19" s="249"/>
    </row>
    <row r="20" spans="1:29" ht="18.75">
      <c r="A20" s="293" t="s">
        <v>1051</v>
      </c>
      <c r="B20" s="236"/>
      <c r="C20" s="236"/>
      <c r="D20" s="236"/>
      <c r="E20" s="1"/>
      <c r="Q20" s="250">
        <v>2</v>
      </c>
      <c r="R20" s="251" t="s">
        <v>1076</v>
      </c>
      <c r="S20" s="252"/>
      <c r="X20" s="250">
        <v>2</v>
      </c>
      <c r="Y20" s="251" t="s">
        <v>1076</v>
      </c>
      <c r="Z20" s="252"/>
    </row>
    <row r="21" spans="1:29" ht="18.75">
      <c r="Q21" s="253">
        <v>3</v>
      </c>
      <c r="R21" s="254" t="s">
        <v>1077</v>
      </c>
      <c r="S21" s="255"/>
      <c r="X21" s="253">
        <v>3</v>
      </c>
      <c r="Y21" s="254" t="s">
        <v>1077</v>
      </c>
      <c r="Z21" s="255"/>
    </row>
    <row r="22" spans="1:29" ht="18.75">
      <c r="Q22" s="256">
        <v>4</v>
      </c>
      <c r="R22" s="257" t="s">
        <v>1078</v>
      </c>
      <c r="S22" s="258"/>
      <c r="X22" s="256">
        <v>4</v>
      </c>
      <c r="Y22" s="257" t="s">
        <v>1078</v>
      </c>
      <c r="Z22" s="258"/>
    </row>
    <row r="23" spans="1:29" ht="18.75">
      <c r="Q23" s="265">
        <v>5</v>
      </c>
      <c r="R23" s="266" t="s">
        <v>1079</v>
      </c>
      <c r="S23" s="236"/>
      <c r="X23" s="265">
        <v>5</v>
      </c>
      <c r="Y23" s="266" t="s">
        <v>1079</v>
      </c>
      <c r="Z23" s="236"/>
    </row>
  </sheetData>
  <phoneticPr fontId="12" type="noConversion"/>
  <pageMargins left="0.7" right="0.7" top="0.78740157499999996" bottom="0.78740157499999996"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41"/>
  <sheetViews>
    <sheetView topLeftCell="G1" workbookViewId="0">
      <selection activeCell="AG2" sqref="AG2:AG17"/>
    </sheetView>
  </sheetViews>
  <sheetFormatPr baseColWidth="10" defaultRowHeight="15.75"/>
  <cols>
    <col min="2" max="16" width="11" style="1"/>
    <col min="25" max="25" width="13.5" customWidth="1"/>
    <col min="33" max="33" width="12.125" customWidth="1"/>
  </cols>
  <sheetData>
    <row r="1" spans="1:33" s="271" customFormat="1" ht="22.5">
      <c r="A1" s="271" t="s">
        <v>35</v>
      </c>
      <c r="B1" s="273"/>
      <c r="C1" s="273"/>
      <c r="D1" s="273"/>
      <c r="E1" s="273"/>
      <c r="F1" s="273"/>
      <c r="G1" s="273"/>
      <c r="H1" s="273"/>
      <c r="I1" s="273"/>
      <c r="J1" s="273"/>
      <c r="K1" s="273"/>
      <c r="L1" s="273"/>
      <c r="M1" s="273"/>
      <c r="N1" s="273"/>
      <c r="O1" s="273"/>
      <c r="P1" s="273"/>
      <c r="S1" s="271" t="s">
        <v>35</v>
      </c>
      <c r="AA1" s="271" t="s">
        <v>37</v>
      </c>
    </row>
    <row r="2" spans="1:33">
      <c r="B2" s="9">
        <v>1</v>
      </c>
      <c r="C2" s="9">
        <v>2</v>
      </c>
      <c r="D2" s="9">
        <v>3</v>
      </c>
      <c r="E2" s="9">
        <v>4</v>
      </c>
      <c r="F2" s="9">
        <v>5</v>
      </c>
      <c r="G2" s="9">
        <v>6</v>
      </c>
      <c r="H2" s="9">
        <v>7</v>
      </c>
      <c r="I2" s="9">
        <v>8</v>
      </c>
      <c r="J2" s="9">
        <v>9</v>
      </c>
      <c r="K2" s="9">
        <v>10</v>
      </c>
      <c r="L2" s="9">
        <v>11</v>
      </c>
      <c r="M2" s="9">
        <v>12</v>
      </c>
      <c r="N2" s="9">
        <v>13</v>
      </c>
      <c r="O2" s="9">
        <v>14</v>
      </c>
      <c r="P2" s="9">
        <v>15</v>
      </c>
      <c r="S2" s="2"/>
      <c r="T2" s="9" t="s">
        <v>328</v>
      </c>
      <c r="U2" s="9" t="s">
        <v>327</v>
      </c>
      <c r="V2" s="9" t="s">
        <v>1047</v>
      </c>
      <c r="W2" s="9" t="s">
        <v>1048</v>
      </c>
      <c r="X2" s="9" t="s">
        <v>1049</v>
      </c>
      <c r="Y2" s="522" t="s">
        <v>1204</v>
      </c>
      <c r="AA2" s="2"/>
      <c r="AB2" s="9" t="s">
        <v>328</v>
      </c>
      <c r="AC2" s="9" t="s">
        <v>327</v>
      </c>
      <c r="AD2" s="9" t="s">
        <v>1047</v>
      </c>
      <c r="AE2" s="9" t="s">
        <v>1048</v>
      </c>
      <c r="AF2" s="9" t="s">
        <v>1049</v>
      </c>
      <c r="AG2" s="528" t="s">
        <v>1204</v>
      </c>
    </row>
    <row r="3" spans="1:33">
      <c r="A3" s="18" t="s">
        <v>328</v>
      </c>
      <c r="B3" s="226">
        <v>4.18</v>
      </c>
      <c r="C3" s="227">
        <v>4.29</v>
      </c>
      <c r="D3" s="227">
        <v>4.4000000000000004</v>
      </c>
      <c r="E3" s="227">
        <v>4.51</v>
      </c>
      <c r="F3" s="227">
        <v>4.6399999999999997</v>
      </c>
      <c r="G3" s="227">
        <v>4.78</v>
      </c>
      <c r="H3" s="227">
        <v>4.91</v>
      </c>
      <c r="I3" s="227">
        <v>5.03</v>
      </c>
      <c r="J3" s="227">
        <v>5.16</v>
      </c>
      <c r="K3" s="227">
        <v>5.29</v>
      </c>
      <c r="L3" s="227">
        <v>5.41</v>
      </c>
      <c r="M3" s="227">
        <v>5.54</v>
      </c>
      <c r="N3" s="227">
        <v>5.66</v>
      </c>
      <c r="O3" s="227">
        <v>5.78</v>
      </c>
      <c r="P3" s="227">
        <v>5.9</v>
      </c>
      <c r="S3" s="2">
        <v>1</v>
      </c>
      <c r="T3" s="3">
        <v>4.18</v>
      </c>
      <c r="U3" s="3">
        <v>4.24</v>
      </c>
      <c r="V3" s="3">
        <v>3.47</v>
      </c>
      <c r="W3" s="3">
        <v>3.44</v>
      </c>
      <c r="X3" s="3">
        <v>3.2</v>
      </c>
      <c r="Y3" s="521">
        <v>81.839622641509436</v>
      </c>
      <c r="Z3" s="33"/>
      <c r="AA3" s="2">
        <v>1</v>
      </c>
      <c r="AB3" s="2">
        <v>3.08</v>
      </c>
      <c r="AC3" s="2">
        <v>3.32</v>
      </c>
      <c r="AD3" s="2">
        <v>2.81</v>
      </c>
      <c r="AE3" s="2">
        <v>2.72</v>
      </c>
      <c r="AF3" s="2">
        <v>2.7</v>
      </c>
      <c r="AG3" s="536">
        <v>84.638554216867476</v>
      </c>
    </row>
    <row r="4" spans="1:33">
      <c r="A4" s="18" t="s">
        <v>327</v>
      </c>
      <c r="B4" s="228">
        <v>4.24</v>
      </c>
      <c r="C4" s="229">
        <v>4.42</v>
      </c>
      <c r="D4" s="229">
        <v>4.59</v>
      </c>
      <c r="E4" s="229">
        <v>4.75</v>
      </c>
      <c r="F4" s="229">
        <v>4.9000000000000004</v>
      </c>
      <c r="G4" s="229">
        <v>5.04</v>
      </c>
      <c r="H4" s="229">
        <v>5.16</v>
      </c>
      <c r="I4" s="229">
        <v>5.28</v>
      </c>
      <c r="J4" s="229">
        <v>5.4</v>
      </c>
      <c r="K4" s="229">
        <v>5.51</v>
      </c>
      <c r="L4" s="229">
        <v>5.61</v>
      </c>
      <c r="M4" s="229">
        <v>5.7</v>
      </c>
      <c r="N4" s="229">
        <v>5.78</v>
      </c>
      <c r="O4" s="229">
        <v>5.85</v>
      </c>
      <c r="P4" s="229">
        <v>5.91</v>
      </c>
      <c r="S4" s="2">
        <v>2</v>
      </c>
      <c r="T4" s="3">
        <v>4.29</v>
      </c>
      <c r="U4" s="3">
        <v>4.42</v>
      </c>
      <c r="V4" s="3">
        <v>3.66</v>
      </c>
      <c r="W4" s="3">
        <v>3.64</v>
      </c>
      <c r="X4" s="3">
        <v>3.5</v>
      </c>
      <c r="Y4" s="521">
        <v>82.805429864253398</v>
      </c>
      <c r="Z4" s="33"/>
      <c r="AA4" s="2">
        <v>2</v>
      </c>
      <c r="AB4" s="2">
        <v>3.18</v>
      </c>
      <c r="AC4" s="2">
        <v>3.45</v>
      </c>
      <c r="AD4" s="2">
        <v>2.94</v>
      </c>
      <c r="AE4" s="2">
        <v>2.88</v>
      </c>
      <c r="AF4" s="2">
        <v>2.87</v>
      </c>
      <c r="AG4" s="536">
        <v>85.217391304347828</v>
      </c>
    </row>
    <row r="5" spans="1:33">
      <c r="A5" s="38" t="s">
        <v>1047</v>
      </c>
      <c r="B5" s="231">
        <v>3.47</v>
      </c>
      <c r="C5" s="230">
        <v>3.66</v>
      </c>
      <c r="D5" s="230">
        <v>3.85</v>
      </c>
      <c r="E5" s="230">
        <v>4.04</v>
      </c>
      <c r="F5" s="287">
        <v>4.21</v>
      </c>
      <c r="G5" s="230">
        <v>4.38</v>
      </c>
      <c r="H5" s="230">
        <v>4.54</v>
      </c>
      <c r="I5" s="230">
        <v>4.7</v>
      </c>
      <c r="J5" s="230">
        <v>4.8600000000000003</v>
      </c>
      <c r="K5" s="230">
        <v>5.0199999999999996</v>
      </c>
      <c r="L5" s="287">
        <v>5.17</v>
      </c>
      <c r="M5" s="230">
        <v>5.32</v>
      </c>
      <c r="N5" s="230">
        <v>5.44</v>
      </c>
      <c r="O5" s="230">
        <v>5.58</v>
      </c>
      <c r="P5" s="230">
        <v>5.7</v>
      </c>
      <c r="Q5" t="s">
        <v>1045</v>
      </c>
      <c r="S5" s="2">
        <v>3</v>
      </c>
      <c r="T5" s="3">
        <v>4.4000000000000004</v>
      </c>
      <c r="U5" s="3">
        <v>4.59</v>
      </c>
      <c r="V5" s="3">
        <v>3.85</v>
      </c>
      <c r="W5" s="3">
        <v>3.84</v>
      </c>
      <c r="X5" s="3">
        <v>3.76</v>
      </c>
      <c r="Y5" s="521">
        <v>81.839622641509436</v>
      </c>
      <c r="Z5" s="33"/>
      <c r="AA5" s="2">
        <v>3</v>
      </c>
      <c r="AB5" s="2">
        <v>3.28</v>
      </c>
      <c r="AC5" s="2">
        <v>3.58</v>
      </c>
      <c r="AD5" s="2">
        <v>3.07</v>
      </c>
      <c r="AE5" s="2">
        <v>3.03</v>
      </c>
      <c r="AF5" s="2">
        <v>3.03</v>
      </c>
      <c r="AG5" s="536">
        <v>85.754189944134069</v>
      </c>
    </row>
    <row r="6" spans="1:33">
      <c r="A6" s="38" t="s">
        <v>1048</v>
      </c>
      <c r="B6" s="231">
        <v>3.44</v>
      </c>
      <c r="C6" s="230">
        <v>3.64</v>
      </c>
      <c r="D6" s="230">
        <v>3.84</v>
      </c>
      <c r="E6" s="230">
        <v>4.03</v>
      </c>
      <c r="F6" s="287">
        <v>4.21</v>
      </c>
      <c r="G6" s="230">
        <v>4.3899999999999997</v>
      </c>
      <c r="H6" s="230">
        <v>4.55</v>
      </c>
      <c r="I6" s="230">
        <v>4.72</v>
      </c>
      <c r="J6" s="230">
        <v>4.87</v>
      </c>
      <c r="K6" s="230">
        <v>5.0199999999999996</v>
      </c>
      <c r="L6" s="287">
        <v>5.17</v>
      </c>
      <c r="M6" s="230">
        <v>5.3</v>
      </c>
      <c r="N6" s="230">
        <v>5.41</v>
      </c>
      <c r="O6" s="230">
        <v>5.5</v>
      </c>
      <c r="P6" s="230">
        <v>5.57</v>
      </c>
      <c r="Q6" t="s">
        <v>1044</v>
      </c>
      <c r="S6" s="2">
        <v>4</v>
      </c>
      <c r="T6" s="3">
        <v>4.51</v>
      </c>
      <c r="U6" s="3">
        <v>4.75</v>
      </c>
      <c r="V6" s="3">
        <v>4.04</v>
      </c>
      <c r="W6" s="3">
        <v>4.03</v>
      </c>
      <c r="X6" s="3">
        <v>4</v>
      </c>
      <c r="Y6" s="521">
        <v>82.805429864253398</v>
      </c>
      <c r="Z6" s="33"/>
      <c r="AA6" s="2">
        <v>4</v>
      </c>
      <c r="AB6" s="2">
        <v>3.38</v>
      </c>
      <c r="AC6" s="2">
        <v>3.7</v>
      </c>
      <c r="AD6" s="2">
        <v>3.2</v>
      </c>
      <c r="AE6" s="2">
        <v>3.18</v>
      </c>
      <c r="AF6" s="2">
        <v>3.18</v>
      </c>
      <c r="AG6" s="536">
        <v>86.486486486486484</v>
      </c>
    </row>
    <row r="7" spans="1:33">
      <c r="A7" s="23" t="s">
        <v>1049</v>
      </c>
      <c r="B7" s="238">
        <v>3.2</v>
      </c>
      <c r="C7" s="238">
        <v>3.5</v>
      </c>
      <c r="D7" s="238">
        <v>3.76</v>
      </c>
      <c r="E7" s="238">
        <v>4</v>
      </c>
      <c r="F7" s="288">
        <v>4.21</v>
      </c>
      <c r="G7" s="238">
        <v>4.41</v>
      </c>
      <c r="H7" s="238">
        <v>4.59</v>
      </c>
      <c r="I7" s="238">
        <v>4.75</v>
      </c>
      <c r="J7" s="238">
        <v>4.9000000000000004</v>
      </c>
      <c r="K7" s="238">
        <v>5.04</v>
      </c>
      <c r="L7" s="288">
        <v>5.17</v>
      </c>
      <c r="M7" s="238">
        <v>5.29</v>
      </c>
      <c r="N7" s="238">
        <v>5.4</v>
      </c>
      <c r="O7" s="238">
        <v>5.5</v>
      </c>
      <c r="P7" s="238">
        <v>5.6</v>
      </c>
      <c r="Q7" t="s">
        <v>1046</v>
      </c>
      <c r="S7" s="2">
        <v>5</v>
      </c>
      <c r="T7" s="3">
        <v>4.6399999999999997</v>
      </c>
      <c r="U7" s="3">
        <v>4.9000000000000004</v>
      </c>
      <c r="V7" s="288">
        <v>4.21</v>
      </c>
      <c r="W7" s="288">
        <v>4.21</v>
      </c>
      <c r="X7" s="288">
        <v>4.21</v>
      </c>
      <c r="Y7" s="521">
        <v>83.877995642701535</v>
      </c>
      <c r="Z7" s="33"/>
      <c r="AA7" s="2">
        <v>5</v>
      </c>
      <c r="AB7" s="2">
        <v>3.5</v>
      </c>
      <c r="AC7" s="2">
        <v>3.82</v>
      </c>
      <c r="AD7" s="279">
        <v>3.32</v>
      </c>
      <c r="AE7" s="279">
        <v>3.32</v>
      </c>
      <c r="AF7" s="279">
        <v>3.32</v>
      </c>
      <c r="AG7" s="536">
        <v>86.910994764397913</v>
      </c>
    </row>
    <row r="8" spans="1:33">
      <c r="B8" s="28"/>
      <c r="C8" s="28"/>
      <c r="D8" s="28"/>
      <c r="E8" s="28"/>
      <c r="F8" s="28"/>
      <c r="G8" s="28"/>
      <c r="H8" s="28"/>
      <c r="I8" s="28"/>
      <c r="J8" s="28"/>
      <c r="K8" s="28"/>
      <c r="L8" s="28"/>
      <c r="M8" s="28"/>
      <c r="N8" s="28"/>
      <c r="O8" s="28"/>
      <c r="P8" s="28"/>
      <c r="S8" s="9">
        <v>6</v>
      </c>
      <c r="T8" s="218">
        <v>4.78</v>
      </c>
      <c r="U8" s="218">
        <v>5.04</v>
      </c>
      <c r="V8" s="218">
        <v>4.38</v>
      </c>
      <c r="W8" s="218">
        <v>4.3899999999999997</v>
      </c>
      <c r="X8" s="218">
        <v>4.41</v>
      </c>
      <c r="Y8" s="521">
        <v>85.05263157894737</v>
      </c>
      <c r="Z8" s="33"/>
      <c r="AA8" s="9">
        <v>6</v>
      </c>
      <c r="AB8" s="9">
        <v>3.61</v>
      </c>
      <c r="AC8" s="9">
        <v>3.93</v>
      </c>
      <c r="AD8" s="9">
        <v>3.44</v>
      </c>
      <c r="AE8" s="9">
        <v>3.45</v>
      </c>
      <c r="AF8" s="9">
        <v>3.45</v>
      </c>
      <c r="AG8" s="536">
        <v>87.531806615776077</v>
      </c>
    </row>
    <row r="9" spans="1:33" s="18" customFormat="1" ht="17.100000000000001" customHeight="1">
      <c r="A9" s="271" t="s">
        <v>37</v>
      </c>
      <c r="B9" s="35"/>
      <c r="C9" s="35"/>
      <c r="D9" s="35"/>
      <c r="E9" s="35"/>
      <c r="F9" s="35"/>
      <c r="G9" s="35"/>
      <c r="H9" s="35"/>
      <c r="I9" s="35"/>
      <c r="J9" s="35"/>
      <c r="K9" s="35"/>
      <c r="L9" s="35"/>
      <c r="M9" s="35"/>
      <c r="N9" s="35"/>
      <c r="O9" s="35"/>
      <c r="P9" s="35"/>
      <c r="S9" s="2">
        <v>7</v>
      </c>
      <c r="T9" s="3">
        <v>4.91</v>
      </c>
      <c r="U9" s="3">
        <v>5.16</v>
      </c>
      <c r="V9" s="3">
        <v>4.54</v>
      </c>
      <c r="W9" s="3">
        <v>4.55</v>
      </c>
      <c r="X9" s="3">
        <v>4.59</v>
      </c>
      <c r="Y9" s="521">
        <v>85.91836734693878</v>
      </c>
      <c r="Z9" s="33"/>
      <c r="AA9" s="2">
        <v>7</v>
      </c>
      <c r="AB9" s="2">
        <v>3.73</v>
      </c>
      <c r="AC9" s="2">
        <v>4.04</v>
      </c>
      <c r="AD9" s="2">
        <v>3.56</v>
      </c>
      <c r="AE9" s="2">
        <v>3.58</v>
      </c>
      <c r="AF9" s="2">
        <v>3.58</v>
      </c>
      <c r="AG9" s="536">
        <v>88.118811881188122</v>
      </c>
    </row>
    <row r="10" spans="1:33">
      <c r="B10" s="9">
        <v>1</v>
      </c>
      <c r="C10" s="9">
        <v>2</v>
      </c>
      <c r="D10" s="9">
        <v>3</v>
      </c>
      <c r="E10" s="9">
        <v>4</v>
      </c>
      <c r="F10" s="9">
        <v>5</v>
      </c>
      <c r="G10" s="9">
        <v>6</v>
      </c>
      <c r="H10" s="9">
        <v>7</v>
      </c>
      <c r="I10" s="9">
        <v>8</v>
      </c>
      <c r="J10" s="9">
        <v>9</v>
      </c>
      <c r="K10" s="9">
        <v>10</v>
      </c>
      <c r="L10" s="9">
        <v>11</v>
      </c>
      <c r="M10" s="9">
        <v>12</v>
      </c>
      <c r="N10" s="9">
        <v>13</v>
      </c>
      <c r="O10" s="9">
        <v>14</v>
      </c>
      <c r="P10" s="9">
        <v>15</v>
      </c>
      <c r="S10" s="2">
        <v>8</v>
      </c>
      <c r="T10" s="3">
        <v>5.03</v>
      </c>
      <c r="U10" s="3">
        <v>5.28</v>
      </c>
      <c r="V10" s="3">
        <v>4.7</v>
      </c>
      <c r="W10" s="3">
        <v>4.72</v>
      </c>
      <c r="X10" s="3">
        <v>4.75</v>
      </c>
      <c r="Y10" s="521">
        <v>86.904761904761912</v>
      </c>
      <c r="Z10" s="33"/>
      <c r="AA10" s="2">
        <v>8</v>
      </c>
      <c r="AB10" s="2">
        <v>3.84</v>
      </c>
      <c r="AC10" s="2">
        <v>4.1399999999999997</v>
      </c>
      <c r="AD10" s="2">
        <v>3.68</v>
      </c>
      <c r="AE10" s="2">
        <v>3.7</v>
      </c>
      <c r="AF10" s="2">
        <v>3.7</v>
      </c>
      <c r="AG10" s="536">
        <v>88.8888888888889</v>
      </c>
    </row>
    <row r="11" spans="1:33">
      <c r="A11" s="18" t="s">
        <v>328</v>
      </c>
      <c r="B11" s="226">
        <v>3.08</v>
      </c>
      <c r="C11" s="227">
        <v>3.18</v>
      </c>
      <c r="D11" s="227">
        <v>3.28</v>
      </c>
      <c r="E11" s="227">
        <v>3.38</v>
      </c>
      <c r="F11" s="227">
        <v>3.5</v>
      </c>
      <c r="G11" s="227">
        <v>3.61</v>
      </c>
      <c r="H11" s="227">
        <v>3.73</v>
      </c>
      <c r="I11" s="227">
        <v>3.84</v>
      </c>
      <c r="J11" s="227">
        <v>3.95</v>
      </c>
      <c r="K11" s="227">
        <v>4.07</v>
      </c>
      <c r="L11" s="227">
        <v>4.18</v>
      </c>
      <c r="M11" s="227">
        <v>4.29</v>
      </c>
      <c r="N11" s="227">
        <v>4.4000000000000004</v>
      </c>
      <c r="O11" s="227">
        <v>4.51</v>
      </c>
      <c r="P11" s="227">
        <v>4.6100000000000003</v>
      </c>
      <c r="S11" s="2">
        <v>9</v>
      </c>
      <c r="T11" s="3">
        <v>5.16</v>
      </c>
      <c r="U11" s="3">
        <v>5.4</v>
      </c>
      <c r="V11" s="3">
        <v>4.8600000000000003</v>
      </c>
      <c r="W11" s="3">
        <v>4.87</v>
      </c>
      <c r="X11" s="3">
        <v>4.9000000000000004</v>
      </c>
      <c r="Y11" s="521">
        <v>87.984496124031011</v>
      </c>
      <c r="Z11" s="33"/>
      <c r="AA11" s="2">
        <v>9</v>
      </c>
      <c r="AB11" s="2">
        <v>3.95</v>
      </c>
      <c r="AC11" s="2">
        <v>4.2300000000000004</v>
      </c>
      <c r="AD11" s="2">
        <v>3.8</v>
      </c>
      <c r="AE11" s="2">
        <v>3.82</v>
      </c>
      <c r="AF11" s="2">
        <v>3.81</v>
      </c>
      <c r="AG11" s="536">
        <v>89.834515366430239</v>
      </c>
    </row>
    <row r="12" spans="1:33">
      <c r="A12" s="18" t="s">
        <v>327</v>
      </c>
      <c r="B12" s="228">
        <v>3.32</v>
      </c>
      <c r="C12" s="229">
        <v>3.45</v>
      </c>
      <c r="D12" s="229">
        <v>3.58</v>
      </c>
      <c r="E12" s="229">
        <v>3.7</v>
      </c>
      <c r="F12" s="229">
        <v>3.82</v>
      </c>
      <c r="G12" s="229">
        <v>3.93</v>
      </c>
      <c r="H12" s="229">
        <v>4.04</v>
      </c>
      <c r="I12" s="229">
        <v>4.1399999999999997</v>
      </c>
      <c r="J12" s="229">
        <v>4.2300000000000004</v>
      </c>
      <c r="K12" s="229">
        <v>4.3099999999999996</v>
      </c>
      <c r="L12" s="229">
        <v>4.38</v>
      </c>
      <c r="M12" s="229">
        <v>4.45</v>
      </c>
      <c r="N12" s="229">
        <v>4.51</v>
      </c>
      <c r="O12" s="229">
        <v>4.57</v>
      </c>
      <c r="P12" s="229">
        <v>4.62</v>
      </c>
      <c r="S12" s="2">
        <v>10</v>
      </c>
      <c r="T12" s="3">
        <v>5.29</v>
      </c>
      <c r="U12" s="3">
        <v>5.51</v>
      </c>
      <c r="V12" s="3">
        <v>5.0199999999999996</v>
      </c>
      <c r="W12" s="3">
        <v>5.0199999999999996</v>
      </c>
      <c r="X12" s="3">
        <v>5.04</v>
      </c>
      <c r="Y12" s="521">
        <v>89.015151515151516</v>
      </c>
      <c r="Z12" s="33"/>
      <c r="AA12" s="2">
        <v>10</v>
      </c>
      <c r="AB12" s="2">
        <v>4.07</v>
      </c>
      <c r="AC12" s="2">
        <v>4.3099999999999996</v>
      </c>
      <c r="AD12" s="2">
        <v>3.92</v>
      </c>
      <c r="AE12" s="2">
        <v>3.93</v>
      </c>
      <c r="AF12" s="2">
        <v>3.92</v>
      </c>
      <c r="AG12" s="536">
        <v>90.951276102088173</v>
      </c>
    </row>
    <row r="13" spans="1:33">
      <c r="A13" s="38" t="s">
        <v>1047</v>
      </c>
      <c r="B13" s="231">
        <v>2.81</v>
      </c>
      <c r="C13" s="230">
        <v>2.94</v>
      </c>
      <c r="D13" s="230">
        <v>3.07</v>
      </c>
      <c r="E13" s="230">
        <v>3.2</v>
      </c>
      <c r="F13" s="287">
        <v>3.32</v>
      </c>
      <c r="G13" s="230">
        <v>3.44</v>
      </c>
      <c r="H13" s="230">
        <v>3.56</v>
      </c>
      <c r="I13" s="230">
        <v>3.68</v>
      </c>
      <c r="J13" s="230">
        <v>3.8</v>
      </c>
      <c r="K13" s="230">
        <v>3.92</v>
      </c>
      <c r="L13" s="287">
        <v>4.03</v>
      </c>
      <c r="M13" s="230">
        <v>4.1399999999999997</v>
      </c>
      <c r="N13" s="230">
        <v>4.25</v>
      </c>
      <c r="O13" s="230">
        <v>4.3499999999999996</v>
      </c>
      <c r="P13" s="230">
        <v>4.45</v>
      </c>
      <c r="Q13" t="s">
        <v>1045</v>
      </c>
      <c r="S13" s="2">
        <v>11</v>
      </c>
      <c r="T13" s="3">
        <v>5.41</v>
      </c>
      <c r="U13" s="3">
        <v>5.61</v>
      </c>
      <c r="V13" s="288">
        <v>5.17</v>
      </c>
      <c r="W13" s="288">
        <v>5.17</v>
      </c>
      <c r="X13" s="288">
        <v>5.17</v>
      </c>
      <c r="Y13" s="521">
        <v>90</v>
      </c>
      <c r="Z13" s="33"/>
      <c r="AA13" s="2">
        <v>11</v>
      </c>
      <c r="AB13" s="2">
        <v>4.18</v>
      </c>
      <c r="AC13" s="2">
        <v>4.38</v>
      </c>
      <c r="AD13" s="279">
        <v>4.03</v>
      </c>
      <c r="AE13" s="279">
        <v>4.03</v>
      </c>
      <c r="AF13" s="279">
        <v>4.03</v>
      </c>
      <c r="AG13" s="536">
        <v>92.009132420091333</v>
      </c>
    </row>
    <row r="14" spans="1:33">
      <c r="A14" s="38" t="s">
        <v>1048</v>
      </c>
      <c r="B14" s="231">
        <v>2.72</v>
      </c>
      <c r="C14" s="230">
        <v>2.88</v>
      </c>
      <c r="D14" s="229">
        <v>3.03</v>
      </c>
      <c r="E14" s="229">
        <v>3.18</v>
      </c>
      <c r="F14" s="287">
        <v>3.32</v>
      </c>
      <c r="G14" s="229">
        <v>3.45</v>
      </c>
      <c r="H14" s="229">
        <v>3.58</v>
      </c>
      <c r="I14" s="229">
        <v>3.7</v>
      </c>
      <c r="J14" s="230">
        <v>3.82</v>
      </c>
      <c r="K14" s="230">
        <v>3.93</v>
      </c>
      <c r="L14" s="287">
        <v>4.03</v>
      </c>
      <c r="M14" s="230">
        <v>4.12</v>
      </c>
      <c r="N14" s="230">
        <v>4.2</v>
      </c>
      <c r="O14" s="230">
        <v>4.2699999999999996</v>
      </c>
      <c r="P14" s="230">
        <v>4.33</v>
      </c>
      <c r="Q14" t="s">
        <v>1044</v>
      </c>
      <c r="S14" s="2">
        <v>12</v>
      </c>
      <c r="T14" s="3">
        <v>5.54</v>
      </c>
      <c r="U14" s="3">
        <v>5.7</v>
      </c>
      <c r="V14" s="3">
        <v>5.32</v>
      </c>
      <c r="W14" s="3">
        <v>5.3</v>
      </c>
      <c r="X14" s="3">
        <v>5.29</v>
      </c>
      <c r="Y14" s="521">
        <v>91.107078039927401</v>
      </c>
      <c r="Z14" s="33"/>
      <c r="AA14" s="2">
        <v>12</v>
      </c>
      <c r="AB14" s="2">
        <v>4.29</v>
      </c>
      <c r="AC14" s="2">
        <v>4.45</v>
      </c>
      <c r="AD14" s="2">
        <v>4.1399999999999997</v>
      </c>
      <c r="AE14" s="2">
        <v>4.12</v>
      </c>
      <c r="AF14" s="2">
        <v>4.13</v>
      </c>
      <c r="AG14" s="536">
        <v>93.033707865168523</v>
      </c>
    </row>
    <row r="15" spans="1:33">
      <c r="A15" s="38" t="s">
        <v>1049</v>
      </c>
      <c r="B15" s="231">
        <v>2.7</v>
      </c>
      <c r="C15" s="230">
        <v>2.87</v>
      </c>
      <c r="D15" s="229">
        <v>3.03</v>
      </c>
      <c r="E15" s="229">
        <v>3.18</v>
      </c>
      <c r="F15" s="287">
        <v>3.32</v>
      </c>
      <c r="G15" s="229">
        <v>3.45</v>
      </c>
      <c r="H15" s="229">
        <v>3.58</v>
      </c>
      <c r="I15" s="229">
        <v>3.7</v>
      </c>
      <c r="J15" s="230">
        <v>3.81</v>
      </c>
      <c r="K15" s="230">
        <v>3.92</v>
      </c>
      <c r="L15" s="287">
        <v>4.03</v>
      </c>
      <c r="M15" s="230">
        <v>4.13</v>
      </c>
      <c r="N15" s="230">
        <v>4.22</v>
      </c>
      <c r="O15" s="230">
        <v>4.3099999999999996</v>
      </c>
      <c r="P15" s="230">
        <v>4.4000000000000004</v>
      </c>
      <c r="Q15" t="s">
        <v>1046</v>
      </c>
      <c r="S15" s="2">
        <v>13</v>
      </c>
      <c r="T15" s="3">
        <v>5.66</v>
      </c>
      <c r="U15" s="3">
        <v>5.78</v>
      </c>
      <c r="V15" s="3">
        <v>5.44</v>
      </c>
      <c r="W15" s="3">
        <v>5.41</v>
      </c>
      <c r="X15" s="3">
        <v>5.4</v>
      </c>
      <c r="Y15" s="521">
        <v>92.156862745098039</v>
      </c>
      <c r="Z15" s="33"/>
      <c r="AA15" s="2">
        <v>13</v>
      </c>
      <c r="AB15" s="2">
        <v>4.4000000000000004</v>
      </c>
      <c r="AC15" s="2">
        <v>4.51</v>
      </c>
      <c r="AD15" s="2">
        <v>4.25</v>
      </c>
      <c r="AE15" s="2">
        <v>4.2</v>
      </c>
      <c r="AF15" s="2">
        <v>4.22</v>
      </c>
      <c r="AG15" s="536">
        <v>94.235033259423503</v>
      </c>
    </row>
    <row r="16" spans="1:33">
      <c r="S16" s="2">
        <v>14</v>
      </c>
      <c r="T16" s="3">
        <v>5.78</v>
      </c>
      <c r="U16" s="3">
        <v>5.85</v>
      </c>
      <c r="V16" s="3">
        <v>5.58</v>
      </c>
      <c r="W16" s="3">
        <v>5.5</v>
      </c>
      <c r="X16" s="3">
        <v>5.5</v>
      </c>
      <c r="Y16" s="521">
        <v>93.333333333333329</v>
      </c>
      <c r="Z16" s="33"/>
      <c r="AA16" s="2">
        <v>14</v>
      </c>
      <c r="AB16" s="2">
        <v>4.51</v>
      </c>
      <c r="AC16" s="2">
        <v>4.57</v>
      </c>
      <c r="AD16" s="2">
        <v>4.3499999999999996</v>
      </c>
      <c r="AE16" s="2">
        <v>4.2699999999999996</v>
      </c>
      <c r="AF16" s="2">
        <v>4.3099999999999996</v>
      </c>
      <c r="AG16" s="536">
        <v>95.185995623632365</v>
      </c>
    </row>
    <row r="17" spans="2:33">
      <c r="B17" s="291" t="s">
        <v>1093</v>
      </c>
      <c r="C17" s="292"/>
      <c r="D17" s="292"/>
      <c r="E17" s="292"/>
      <c r="F17" s="292"/>
      <c r="S17" s="2">
        <v>15</v>
      </c>
      <c r="T17" s="3">
        <v>5.9</v>
      </c>
      <c r="U17" s="3">
        <v>5.91</v>
      </c>
      <c r="V17" s="3">
        <v>5.7</v>
      </c>
      <c r="W17" s="3">
        <v>5.57</v>
      </c>
      <c r="X17" s="3">
        <v>5.6</v>
      </c>
      <c r="Y17" s="521">
        <v>94.117647058823522</v>
      </c>
      <c r="Z17" s="33"/>
      <c r="AA17" s="2">
        <v>15</v>
      </c>
      <c r="AB17" s="2">
        <v>4.6100000000000003</v>
      </c>
      <c r="AC17" s="2">
        <v>4.62</v>
      </c>
      <c r="AD17" s="2">
        <v>4.45</v>
      </c>
      <c r="AE17" s="2">
        <v>4.33</v>
      </c>
      <c r="AF17" s="2">
        <v>4.4000000000000004</v>
      </c>
      <c r="AG17" s="536">
        <v>96.320346320346317</v>
      </c>
    </row>
    <row r="18" spans="2:33">
      <c r="B18" s="293" t="s">
        <v>1051</v>
      </c>
      <c r="C18" s="236"/>
      <c r="D18" s="236"/>
      <c r="E18" s="236"/>
      <c r="G18" s="246"/>
      <c r="H18" s="246"/>
    </row>
    <row r="19" spans="2:33" ht="22.5">
      <c r="S19" s="271" t="s">
        <v>1088</v>
      </c>
      <c r="T19" s="271"/>
      <c r="U19" s="271"/>
      <c r="V19" s="271"/>
      <c r="W19" s="271"/>
      <c r="X19" s="271"/>
      <c r="Y19" s="271"/>
      <c r="Z19" s="271"/>
      <c r="AA19" s="271" t="s">
        <v>1089</v>
      </c>
      <c r="AB19" s="271"/>
      <c r="AC19" s="271"/>
      <c r="AD19" s="271"/>
    </row>
    <row r="20" spans="2:33">
      <c r="S20" s="4"/>
      <c r="T20" s="259" t="s">
        <v>328</v>
      </c>
      <c r="U20" s="261" t="s">
        <v>327</v>
      </c>
      <c r="V20" s="262" t="s">
        <v>1047</v>
      </c>
      <c r="W20" s="261" t="s">
        <v>1048</v>
      </c>
      <c r="X20" s="261" t="s">
        <v>1049</v>
      </c>
      <c r="AA20" s="2"/>
      <c r="AB20" s="259" t="s">
        <v>328</v>
      </c>
      <c r="AC20" s="261" t="s">
        <v>327</v>
      </c>
      <c r="AD20" s="261" t="s">
        <v>1047</v>
      </c>
      <c r="AE20" s="261" t="s">
        <v>1048</v>
      </c>
      <c r="AF20" s="261" t="s">
        <v>1049</v>
      </c>
    </row>
    <row r="21" spans="2:33">
      <c r="S21" s="2">
        <v>1</v>
      </c>
      <c r="T21" s="280">
        <v>0.11000000000000032</v>
      </c>
      <c r="U21" s="269">
        <v>0.17999999999999972</v>
      </c>
      <c r="V21" s="268">
        <v>0.18999999999999995</v>
      </c>
      <c r="W21" s="269">
        <v>0.20000000000000018</v>
      </c>
      <c r="X21" s="269">
        <v>0.29999999999999982</v>
      </c>
      <c r="AA21" s="2">
        <v>1</v>
      </c>
      <c r="AB21" s="280">
        <v>0.10000000000000009</v>
      </c>
      <c r="AC21" s="269">
        <v>0.13000000000000034</v>
      </c>
      <c r="AD21" s="269">
        <v>0.12999999999999989</v>
      </c>
      <c r="AE21" s="269">
        <v>0.1599999999999997</v>
      </c>
      <c r="AF21" s="269">
        <v>0.16999999999999993</v>
      </c>
    </row>
    <row r="22" spans="2:33">
      <c r="S22" s="2">
        <v>2</v>
      </c>
      <c r="T22" s="280">
        <v>0.11000000000000032</v>
      </c>
      <c r="U22" s="269">
        <v>0.16999999999999993</v>
      </c>
      <c r="V22" s="268">
        <v>0.18999999999999995</v>
      </c>
      <c r="W22" s="269">
        <v>0.19999999999999973</v>
      </c>
      <c r="X22" s="269">
        <v>0.25999999999999979</v>
      </c>
      <c r="AA22" s="2">
        <v>2</v>
      </c>
      <c r="AB22" s="280">
        <v>9.9999999999999645E-2</v>
      </c>
      <c r="AC22" s="269">
        <v>0.12999999999999989</v>
      </c>
      <c r="AD22" s="269">
        <v>0.12999999999999989</v>
      </c>
      <c r="AE22" s="269">
        <v>0.14999999999999991</v>
      </c>
      <c r="AF22" s="269">
        <v>0.1599999999999997</v>
      </c>
    </row>
    <row r="23" spans="2:33">
      <c r="S23" s="2">
        <v>3</v>
      </c>
      <c r="T23" s="280">
        <v>0.10999999999999943</v>
      </c>
      <c r="U23" s="269">
        <v>0.16000000000000014</v>
      </c>
      <c r="V23" s="268">
        <v>0.18999999999999995</v>
      </c>
      <c r="W23" s="269">
        <v>0.19000000000000039</v>
      </c>
      <c r="X23" s="269">
        <v>0.24000000000000021</v>
      </c>
      <c r="AA23" s="2">
        <v>3</v>
      </c>
      <c r="AB23" s="280">
        <v>0.10000000000000009</v>
      </c>
      <c r="AC23" s="269">
        <v>0.12000000000000011</v>
      </c>
      <c r="AD23" s="269">
        <v>0.13000000000000034</v>
      </c>
      <c r="AE23" s="269">
        <v>0.15000000000000036</v>
      </c>
      <c r="AF23" s="269">
        <v>0.15000000000000036</v>
      </c>
    </row>
    <row r="24" spans="2:33">
      <c r="S24" s="2">
        <v>4</v>
      </c>
      <c r="T24" s="280">
        <v>0.12999999999999989</v>
      </c>
      <c r="U24" s="269">
        <v>0.15000000000000036</v>
      </c>
      <c r="V24" s="268">
        <v>0.16999999999999993</v>
      </c>
      <c r="W24" s="269">
        <v>0.17999999999999972</v>
      </c>
      <c r="X24" s="269">
        <v>0.20999999999999996</v>
      </c>
      <c r="AA24" s="2">
        <v>4</v>
      </c>
      <c r="AB24" s="280">
        <v>0.12000000000000011</v>
      </c>
      <c r="AC24" s="269">
        <v>0.11999999999999966</v>
      </c>
      <c r="AD24" s="269">
        <v>0.11999999999999966</v>
      </c>
      <c r="AE24" s="269">
        <v>0.13999999999999968</v>
      </c>
      <c r="AF24" s="269">
        <v>0.13999999999999968</v>
      </c>
    </row>
    <row r="25" spans="2:33">
      <c r="S25" s="2">
        <v>5</v>
      </c>
      <c r="T25" s="280">
        <v>0.14000000000000057</v>
      </c>
      <c r="U25" s="269">
        <v>0.13999999999999968</v>
      </c>
      <c r="V25" s="268">
        <v>0.16999999999999993</v>
      </c>
      <c r="W25" s="269">
        <v>0.17999999999999972</v>
      </c>
      <c r="X25" s="269">
        <v>0.20000000000000018</v>
      </c>
      <c r="AA25" s="2">
        <v>5</v>
      </c>
      <c r="AB25" s="280">
        <v>0.10999999999999988</v>
      </c>
      <c r="AC25" s="269">
        <v>0.11000000000000032</v>
      </c>
      <c r="AD25" s="269">
        <v>0.12000000000000011</v>
      </c>
      <c r="AE25" s="269">
        <v>0.13000000000000034</v>
      </c>
      <c r="AF25" s="269">
        <v>0.13000000000000034</v>
      </c>
    </row>
    <row r="26" spans="2:33">
      <c r="S26" s="9">
        <v>6</v>
      </c>
      <c r="T26" s="280">
        <v>0.12999999999999989</v>
      </c>
      <c r="U26" s="269">
        <v>0.12000000000000011</v>
      </c>
      <c r="V26" s="268">
        <v>0.16000000000000014</v>
      </c>
      <c r="W26" s="269">
        <v>0.16000000000000014</v>
      </c>
      <c r="X26" s="269">
        <v>0.17999999999999972</v>
      </c>
      <c r="AA26" s="9">
        <v>6</v>
      </c>
      <c r="AB26" s="280">
        <v>0.12000000000000011</v>
      </c>
      <c r="AC26" s="269">
        <v>0.10999999999999988</v>
      </c>
      <c r="AD26" s="269">
        <v>0.12000000000000011</v>
      </c>
      <c r="AE26" s="269">
        <v>0.12999999999999989</v>
      </c>
      <c r="AF26" s="269">
        <v>0.12999999999999989</v>
      </c>
    </row>
    <row r="27" spans="2:33">
      <c r="S27" s="2">
        <v>7</v>
      </c>
      <c r="T27" s="280">
        <v>0.12000000000000011</v>
      </c>
      <c r="U27" s="269">
        <v>0.12000000000000011</v>
      </c>
      <c r="V27" s="268">
        <v>0.16000000000000014</v>
      </c>
      <c r="W27" s="269">
        <v>0.16999999999999993</v>
      </c>
      <c r="X27" s="269">
        <v>0.16000000000000014</v>
      </c>
      <c r="AA27" s="2">
        <v>7</v>
      </c>
      <c r="AB27" s="280">
        <v>0.10999999999999988</v>
      </c>
      <c r="AC27" s="269">
        <v>9.9999999999999645E-2</v>
      </c>
      <c r="AD27" s="269">
        <v>0.12000000000000011</v>
      </c>
      <c r="AE27" s="269">
        <v>0.12000000000000011</v>
      </c>
      <c r="AF27" s="269">
        <v>0.12000000000000011</v>
      </c>
    </row>
    <row r="28" spans="2:33">
      <c r="S28" s="2">
        <v>8</v>
      </c>
      <c r="T28" s="280">
        <v>0.12999999999999989</v>
      </c>
      <c r="U28" s="269">
        <v>0.12000000000000011</v>
      </c>
      <c r="V28" s="268">
        <v>0.16000000000000014</v>
      </c>
      <c r="W28" s="269">
        <v>0.15000000000000036</v>
      </c>
      <c r="X28" s="269">
        <v>0.15000000000000036</v>
      </c>
      <c r="AA28" s="2">
        <v>8</v>
      </c>
      <c r="AB28" s="280">
        <v>0.11000000000000032</v>
      </c>
      <c r="AC28" s="269">
        <v>9.0000000000000746E-2</v>
      </c>
      <c r="AD28" s="269">
        <v>0.11999999999999966</v>
      </c>
      <c r="AE28" s="269">
        <v>0.11999999999999966</v>
      </c>
      <c r="AF28" s="269">
        <v>0.10999999999999988</v>
      </c>
    </row>
    <row r="29" spans="2:33">
      <c r="S29" s="2">
        <v>9</v>
      </c>
      <c r="T29" s="280">
        <v>0.12999999999999989</v>
      </c>
      <c r="U29" s="269">
        <v>0.10999999999999943</v>
      </c>
      <c r="V29" s="268">
        <v>0.15999999999999925</v>
      </c>
      <c r="W29" s="269">
        <v>0.14999999999999947</v>
      </c>
      <c r="X29" s="269">
        <v>0.13999999999999968</v>
      </c>
      <c r="AA29" s="2">
        <v>9</v>
      </c>
      <c r="AB29" s="280">
        <v>0.12000000000000011</v>
      </c>
      <c r="AC29" s="269">
        <v>7.9999999999999183E-2</v>
      </c>
      <c r="AD29" s="269">
        <v>0.12000000000000011</v>
      </c>
      <c r="AE29" s="269">
        <v>0.11000000000000032</v>
      </c>
      <c r="AF29" s="269">
        <v>0.10999999999999988</v>
      </c>
    </row>
    <row r="30" spans="2:33">
      <c r="S30" s="2">
        <v>10</v>
      </c>
      <c r="T30" s="280">
        <v>0.12000000000000011</v>
      </c>
      <c r="U30" s="269">
        <v>0.10000000000000053</v>
      </c>
      <c r="V30" s="268">
        <v>0.15000000000000036</v>
      </c>
      <c r="W30" s="269">
        <v>0.15000000000000036</v>
      </c>
      <c r="X30" s="269">
        <v>0.12999999999999989</v>
      </c>
      <c r="AA30" s="2">
        <v>10</v>
      </c>
      <c r="AB30" s="280">
        <v>0.10999999999999943</v>
      </c>
      <c r="AC30" s="269">
        <v>7.0000000000000284E-2</v>
      </c>
      <c r="AD30" s="269">
        <v>0.11000000000000032</v>
      </c>
      <c r="AE30" s="269">
        <v>0.10000000000000009</v>
      </c>
      <c r="AF30" s="269">
        <v>0.11000000000000032</v>
      </c>
    </row>
    <row r="31" spans="2:33">
      <c r="S31" s="2">
        <v>11</v>
      </c>
      <c r="T31" s="280">
        <v>0.12999999999999989</v>
      </c>
      <c r="U31" s="269">
        <v>8.9999999999999858E-2</v>
      </c>
      <c r="V31" s="268">
        <v>0.15000000000000036</v>
      </c>
      <c r="W31" s="269">
        <v>0.12999999999999989</v>
      </c>
      <c r="X31" s="269">
        <v>0.12000000000000011</v>
      </c>
      <c r="AA31" s="2">
        <v>11</v>
      </c>
      <c r="AB31" s="280">
        <v>0.11000000000000032</v>
      </c>
      <c r="AC31" s="269">
        <v>7.0000000000000284E-2</v>
      </c>
      <c r="AD31" s="269">
        <v>0.10999999999999943</v>
      </c>
      <c r="AE31" s="269">
        <v>8.9999999999999858E-2</v>
      </c>
      <c r="AF31" s="269">
        <v>9.9999999999999645E-2</v>
      </c>
    </row>
    <row r="32" spans="2:33">
      <c r="S32" s="2">
        <v>12</v>
      </c>
      <c r="T32" s="280">
        <v>0.12000000000000011</v>
      </c>
      <c r="U32" s="269">
        <v>8.0000000000000071E-2</v>
      </c>
      <c r="V32" s="268">
        <v>0.12000000000000011</v>
      </c>
      <c r="W32" s="269">
        <v>0.11000000000000032</v>
      </c>
      <c r="X32" s="269">
        <v>0.11000000000000032</v>
      </c>
      <c r="AA32" s="2">
        <v>12</v>
      </c>
      <c r="AB32" s="280">
        <v>0.11000000000000032</v>
      </c>
      <c r="AC32" s="269">
        <v>5.9999999999999609E-2</v>
      </c>
      <c r="AD32" s="269">
        <v>0.11000000000000032</v>
      </c>
      <c r="AE32" s="269">
        <v>8.0000000000000071E-2</v>
      </c>
      <c r="AF32" s="269">
        <v>8.9999999999999858E-2</v>
      </c>
    </row>
    <row r="33" spans="19:32">
      <c r="S33" s="2">
        <v>13</v>
      </c>
      <c r="T33" s="280">
        <v>0.12000000000000011</v>
      </c>
      <c r="U33" s="269">
        <v>6.9999999999999396E-2</v>
      </c>
      <c r="V33" s="268">
        <v>0.13999999999999968</v>
      </c>
      <c r="W33" s="269">
        <v>8.9999999999999858E-2</v>
      </c>
      <c r="X33" s="269">
        <v>9.9999999999999645E-2</v>
      </c>
      <c r="AA33" s="2">
        <v>13</v>
      </c>
      <c r="AB33" s="280">
        <v>0.10999999999999943</v>
      </c>
      <c r="AC33" s="269">
        <v>6.0000000000000497E-2</v>
      </c>
      <c r="AD33" s="269">
        <v>9.9999999999999645E-2</v>
      </c>
      <c r="AE33" s="269">
        <v>6.9999999999999396E-2</v>
      </c>
      <c r="AF33" s="269">
        <v>8.9999999999999858E-2</v>
      </c>
    </row>
    <row r="34" spans="19:32">
      <c r="S34" s="2">
        <v>14</v>
      </c>
      <c r="T34" s="280">
        <v>0.12000000000000011</v>
      </c>
      <c r="U34" s="269">
        <v>6.0000000000000497E-2</v>
      </c>
      <c r="V34" s="268">
        <v>0.12000000000000011</v>
      </c>
      <c r="W34" s="269">
        <v>7.0000000000000284E-2</v>
      </c>
      <c r="X34" s="269">
        <v>9.9999999999999645E-2</v>
      </c>
      <c r="AA34" s="2">
        <v>14</v>
      </c>
      <c r="AB34" s="280">
        <v>0.10000000000000053</v>
      </c>
      <c r="AC34" s="269">
        <v>4.9999999999999822E-2</v>
      </c>
      <c r="AD34" s="269">
        <v>0.10000000000000053</v>
      </c>
      <c r="AE34" s="269">
        <v>6.0000000000000497E-2</v>
      </c>
      <c r="AF34" s="269">
        <v>9.0000000000000746E-2</v>
      </c>
    </row>
    <row r="35" spans="19:32">
      <c r="S35" s="518" t="s">
        <v>1203</v>
      </c>
      <c r="T35" s="533">
        <v>1</v>
      </c>
      <c r="U35" s="533">
        <v>4</v>
      </c>
      <c r="V35" s="533">
        <v>3</v>
      </c>
      <c r="W35" s="533">
        <v>4</v>
      </c>
      <c r="X35" s="533">
        <v>4</v>
      </c>
      <c r="Y35" s="270"/>
      <c r="Z35" s="270"/>
      <c r="AA35" s="532" t="s">
        <v>1203</v>
      </c>
      <c r="AB35" s="533">
        <v>1</v>
      </c>
      <c r="AC35" s="533">
        <v>4</v>
      </c>
      <c r="AD35" s="533">
        <v>4</v>
      </c>
      <c r="AE35" s="533">
        <v>4</v>
      </c>
      <c r="AF35" s="533">
        <v>4</v>
      </c>
    </row>
    <row r="37" spans="19:32" ht="18.75">
      <c r="S37" s="247">
        <v>1</v>
      </c>
      <c r="T37" s="248" t="s">
        <v>1075</v>
      </c>
      <c r="U37" s="249"/>
      <c r="AA37" s="247">
        <v>1</v>
      </c>
      <c r="AB37" s="248" t="s">
        <v>1075</v>
      </c>
      <c r="AC37" s="249"/>
    </row>
    <row r="38" spans="19:32" ht="18.75">
      <c r="S38" s="250">
        <v>2</v>
      </c>
      <c r="T38" s="251" t="s">
        <v>1076</v>
      </c>
      <c r="U38" s="252"/>
      <c r="AA38" s="250">
        <v>2</v>
      </c>
      <c r="AB38" s="251" t="s">
        <v>1076</v>
      </c>
      <c r="AC38" s="252"/>
    </row>
    <row r="39" spans="19:32" ht="18.75">
      <c r="S39" s="253">
        <v>3</v>
      </c>
      <c r="T39" s="254" t="s">
        <v>1077</v>
      </c>
      <c r="U39" s="255"/>
      <c r="AA39" s="253">
        <v>3</v>
      </c>
      <c r="AB39" s="254" t="s">
        <v>1077</v>
      </c>
      <c r="AC39" s="255"/>
    </row>
    <row r="40" spans="19:32" ht="18.75">
      <c r="S40" s="256">
        <v>4</v>
      </c>
      <c r="T40" s="257" t="s">
        <v>1078</v>
      </c>
      <c r="U40" s="258"/>
      <c r="AA40" s="256">
        <v>4</v>
      </c>
      <c r="AB40" s="257" t="s">
        <v>1078</v>
      </c>
      <c r="AC40" s="258"/>
    </row>
    <row r="41" spans="19:32" ht="18.75">
      <c r="S41" s="265">
        <v>5</v>
      </c>
      <c r="T41" s="266" t="s">
        <v>1079</v>
      </c>
      <c r="U41" s="236"/>
      <c r="AA41" s="265">
        <v>5</v>
      </c>
      <c r="AB41" s="266" t="s">
        <v>1079</v>
      </c>
      <c r="AC41" s="236"/>
    </row>
  </sheetData>
  <sortState xmlns:xlrd2="http://schemas.microsoft.com/office/spreadsheetml/2017/richdata2" columnSort="1" ref="B10:P15">
    <sortCondition ref="B10:P10"/>
  </sortState>
  <phoneticPr fontId="12" type="noConversion"/>
  <pageMargins left="0.7" right="0.7" top="0.78740157499999996" bottom="0.78740157499999996"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41"/>
  <sheetViews>
    <sheetView topLeftCell="T1" workbookViewId="0">
      <selection activeCell="T35" sqref="T35:Y35"/>
    </sheetView>
  </sheetViews>
  <sheetFormatPr baseColWidth="10" defaultRowHeight="15.75"/>
  <cols>
    <col min="1" max="1" width="13.875" customWidth="1"/>
    <col min="26" max="26" width="13.875" customWidth="1"/>
    <col min="35" max="35" width="13.5" customWidth="1"/>
  </cols>
  <sheetData>
    <row r="1" spans="1:35" ht="22.5">
      <c r="A1" s="18" t="s">
        <v>140</v>
      </c>
      <c r="B1" s="35"/>
      <c r="C1" s="35"/>
      <c r="D1" s="35"/>
      <c r="E1" s="35"/>
      <c r="F1" s="273" t="s">
        <v>35</v>
      </c>
      <c r="G1" s="35"/>
      <c r="H1" s="35"/>
      <c r="I1" s="35"/>
      <c r="J1" s="35"/>
      <c r="K1" s="35"/>
      <c r="L1" s="35"/>
      <c r="M1" s="35"/>
      <c r="N1" s="35"/>
      <c r="O1" s="35"/>
      <c r="P1" s="35"/>
      <c r="T1" s="273" t="s">
        <v>35</v>
      </c>
      <c r="AB1" s="296" t="s">
        <v>37</v>
      </c>
    </row>
    <row r="2" spans="1:35">
      <c r="B2" s="9">
        <v>1</v>
      </c>
      <c r="C2" s="9">
        <v>2</v>
      </c>
      <c r="D2" s="9">
        <v>3</v>
      </c>
      <c r="E2" s="9">
        <v>4</v>
      </c>
      <c r="F2" s="9">
        <v>5</v>
      </c>
      <c r="G2" s="9">
        <v>6</v>
      </c>
      <c r="H2" s="9">
        <v>7</v>
      </c>
      <c r="I2" s="9">
        <v>8</v>
      </c>
      <c r="J2" s="9">
        <v>9</v>
      </c>
      <c r="K2" s="9">
        <v>10</v>
      </c>
      <c r="L2" s="9">
        <v>11</v>
      </c>
      <c r="M2" s="9">
        <v>12</v>
      </c>
      <c r="N2" s="9">
        <v>13</v>
      </c>
      <c r="O2" s="9">
        <v>14</v>
      </c>
      <c r="P2" s="9">
        <v>15</v>
      </c>
      <c r="R2" t="s">
        <v>1050</v>
      </c>
      <c r="T2" s="2"/>
      <c r="U2" s="9" t="s">
        <v>1056</v>
      </c>
      <c r="V2" s="9" t="s">
        <v>1081</v>
      </c>
      <c r="W2" s="9" t="s">
        <v>1054</v>
      </c>
      <c r="X2" s="9" t="s">
        <v>1074</v>
      </c>
      <c r="Y2" s="9" t="s">
        <v>1058</v>
      </c>
      <c r="Z2" s="522" t="s">
        <v>1204</v>
      </c>
      <c r="AB2" s="2"/>
      <c r="AC2" s="9" t="s">
        <v>1056</v>
      </c>
      <c r="AD2" s="9" t="s">
        <v>1081</v>
      </c>
      <c r="AE2" s="9" t="s">
        <v>1054</v>
      </c>
      <c r="AF2" s="9" t="s">
        <v>1074</v>
      </c>
      <c r="AG2" s="9" t="s">
        <v>1090</v>
      </c>
      <c r="AH2" s="9" t="s">
        <v>1064</v>
      </c>
      <c r="AI2" s="522" t="s">
        <v>1204</v>
      </c>
    </row>
    <row r="3" spans="1:35" ht="15.95" customHeight="1">
      <c r="A3" s="18" t="s">
        <v>1056</v>
      </c>
      <c r="B3" s="226">
        <v>1.27</v>
      </c>
      <c r="C3" s="227">
        <v>1.3</v>
      </c>
      <c r="D3" s="227">
        <v>1.33</v>
      </c>
      <c r="E3" s="227">
        <v>1.36</v>
      </c>
      <c r="F3" s="227">
        <v>1.39</v>
      </c>
      <c r="G3" s="227">
        <v>1.42</v>
      </c>
      <c r="H3" s="227">
        <v>1.45</v>
      </c>
      <c r="I3" s="227">
        <v>1.48</v>
      </c>
      <c r="J3" s="227">
        <v>1.51</v>
      </c>
      <c r="K3" s="227">
        <v>1.54</v>
      </c>
      <c r="L3" s="227">
        <v>1.57</v>
      </c>
      <c r="M3" s="227">
        <v>1.6</v>
      </c>
      <c r="N3" s="227">
        <v>1.63</v>
      </c>
      <c r="O3" s="227">
        <v>1.66</v>
      </c>
      <c r="P3" s="227">
        <v>1.69</v>
      </c>
      <c r="R3" s="28">
        <f>P3-B3</f>
        <v>0.41999999999999993</v>
      </c>
      <c r="T3" s="2">
        <v>1</v>
      </c>
      <c r="U3" s="3">
        <v>1.27</v>
      </c>
      <c r="V3" s="3">
        <v>1.31</v>
      </c>
      <c r="W3" s="3">
        <v>1.17</v>
      </c>
      <c r="X3" s="3">
        <v>1.1599999999999999</v>
      </c>
      <c r="Y3" s="3">
        <v>1.1599999999999999</v>
      </c>
      <c r="Z3" s="521">
        <v>89.312977099236633</v>
      </c>
      <c r="AB3" s="2">
        <v>1</v>
      </c>
      <c r="AC3" s="2">
        <v>1.07</v>
      </c>
      <c r="AD3" s="2">
        <v>1.0900000000000001</v>
      </c>
      <c r="AE3" s="2">
        <v>1.07</v>
      </c>
      <c r="AF3" s="2">
        <v>1.06</v>
      </c>
      <c r="AG3" s="2">
        <v>1.06</v>
      </c>
      <c r="AH3" s="2">
        <v>1.03</v>
      </c>
      <c r="AI3" s="521">
        <v>98.165137614678898</v>
      </c>
    </row>
    <row r="4" spans="1:35" ht="15.95" customHeight="1">
      <c r="A4" s="18" t="s">
        <v>1081</v>
      </c>
      <c r="B4" s="228">
        <v>1.31</v>
      </c>
      <c r="C4" s="229">
        <v>1.35</v>
      </c>
      <c r="D4" s="229">
        <v>1.39</v>
      </c>
      <c r="E4" s="229">
        <v>1.43</v>
      </c>
      <c r="F4" s="229">
        <v>1.47</v>
      </c>
      <c r="G4" s="229">
        <v>1.51</v>
      </c>
      <c r="H4" s="229">
        <v>1.54</v>
      </c>
      <c r="I4" s="229">
        <v>1.57</v>
      </c>
      <c r="J4" s="229">
        <v>1.6</v>
      </c>
      <c r="K4" s="229">
        <v>1.62</v>
      </c>
      <c r="L4" s="229">
        <v>1.64</v>
      </c>
      <c r="M4" s="229">
        <v>1.66</v>
      </c>
      <c r="N4" s="229">
        <v>1.68</v>
      </c>
      <c r="O4" s="229">
        <v>1.7</v>
      </c>
      <c r="P4" s="229">
        <v>1.72</v>
      </c>
      <c r="R4" s="28">
        <f t="shared" ref="R4:R7" si="0">P4-B4</f>
        <v>0.40999999999999992</v>
      </c>
      <c r="T4" s="2">
        <v>2</v>
      </c>
      <c r="U4" s="3">
        <v>1.3</v>
      </c>
      <c r="V4" s="3">
        <v>1.35</v>
      </c>
      <c r="W4" s="3">
        <v>1.22</v>
      </c>
      <c r="X4" s="3">
        <v>1.21</v>
      </c>
      <c r="Y4" s="3">
        <v>1.21</v>
      </c>
      <c r="Z4" s="521">
        <v>90.370370370370367</v>
      </c>
      <c r="AB4" s="2">
        <v>2</v>
      </c>
      <c r="AC4" s="2">
        <v>1.0900000000000001</v>
      </c>
      <c r="AD4" s="2">
        <v>1.1299999999999999</v>
      </c>
      <c r="AE4" s="2">
        <v>1.1000000000000001</v>
      </c>
      <c r="AF4" s="2">
        <v>1.0900000000000001</v>
      </c>
      <c r="AG4" s="2">
        <v>1.0900000000000001</v>
      </c>
      <c r="AH4" s="2">
        <v>1.07</v>
      </c>
      <c r="AI4" s="521">
        <v>97.345132743362853</v>
      </c>
    </row>
    <row r="5" spans="1:35" ht="15.95" customHeight="1">
      <c r="A5" s="38" t="s">
        <v>1054</v>
      </c>
      <c r="B5" s="231">
        <v>1.17</v>
      </c>
      <c r="C5" s="230">
        <v>1.22</v>
      </c>
      <c r="D5" s="230">
        <v>1.27</v>
      </c>
      <c r="E5" s="229">
        <v>1.31</v>
      </c>
      <c r="F5" s="237">
        <v>1.35</v>
      </c>
      <c r="G5" s="229">
        <v>1.39</v>
      </c>
      <c r="H5" s="230">
        <v>1.42</v>
      </c>
      <c r="I5" s="229">
        <v>1.46</v>
      </c>
      <c r="J5" s="229">
        <v>1.49</v>
      </c>
      <c r="K5" s="229">
        <v>1.52</v>
      </c>
      <c r="L5" s="237">
        <v>1.55</v>
      </c>
      <c r="M5" s="229">
        <v>1.58</v>
      </c>
      <c r="N5" s="230">
        <v>1.6</v>
      </c>
      <c r="O5" s="229">
        <v>1.63</v>
      </c>
      <c r="P5" s="229">
        <v>1.65</v>
      </c>
      <c r="Q5" t="s">
        <v>1044</v>
      </c>
      <c r="R5" s="28">
        <f t="shared" si="0"/>
        <v>0.48</v>
      </c>
      <c r="T5" s="2">
        <v>3</v>
      </c>
      <c r="U5" s="3">
        <v>1.33</v>
      </c>
      <c r="V5" s="3">
        <v>1.39</v>
      </c>
      <c r="W5" s="3">
        <v>1.27</v>
      </c>
      <c r="X5" s="3">
        <v>1.26</v>
      </c>
      <c r="Y5" s="3">
        <v>1.26</v>
      </c>
      <c r="Z5" s="521">
        <v>91.366906474820155</v>
      </c>
      <c r="AB5" s="2">
        <v>3</v>
      </c>
      <c r="AC5" s="2">
        <v>1.1100000000000001</v>
      </c>
      <c r="AD5" s="2">
        <v>1.17</v>
      </c>
      <c r="AE5" s="2">
        <v>1.1299999999999999</v>
      </c>
      <c r="AF5" s="2">
        <v>1.1200000000000001</v>
      </c>
      <c r="AG5" s="2">
        <v>1.1200000000000001</v>
      </c>
      <c r="AH5" s="2">
        <v>1.1100000000000001</v>
      </c>
      <c r="AI5" s="521">
        <v>96.581196581196579</v>
      </c>
    </row>
    <row r="6" spans="1:35" ht="15.95" customHeight="1">
      <c r="A6" s="38" t="s">
        <v>1074</v>
      </c>
      <c r="B6" s="239">
        <v>1.1599999999999999</v>
      </c>
      <c r="C6" s="240">
        <v>1.21</v>
      </c>
      <c r="D6" s="240">
        <v>1.26</v>
      </c>
      <c r="E6" s="229">
        <v>1.31</v>
      </c>
      <c r="F6" s="237">
        <v>1.35</v>
      </c>
      <c r="G6" s="229">
        <v>1.39</v>
      </c>
      <c r="H6" s="240">
        <v>1.43</v>
      </c>
      <c r="I6" s="229">
        <v>1.46</v>
      </c>
      <c r="J6" s="229">
        <v>1.49</v>
      </c>
      <c r="K6" s="229">
        <v>1.52</v>
      </c>
      <c r="L6" s="237">
        <v>1.55</v>
      </c>
      <c r="M6" s="229">
        <v>1.58</v>
      </c>
      <c r="N6" s="230">
        <v>1.61</v>
      </c>
      <c r="O6" s="229">
        <v>1.63</v>
      </c>
      <c r="P6" s="229">
        <v>1.65</v>
      </c>
      <c r="Q6" t="s">
        <v>1060</v>
      </c>
      <c r="R6" s="28">
        <f t="shared" si="0"/>
        <v>0.49</v>
      </c>
      <c r="T6" s="2">
        <v>4</v>
      </c>
      <c r="U6" s="3">
        <v>1.36</v>
      </c>
      <c r="V6" s="3">
        <v>1.43</v>
      </c>
      <c r="W6" s="3">
        <v>1.31</v>
      </c>
      <c r="X6" s="3">
        <v>1.31</v>
      </c>
      <c r="Y6" s="3">
        <v>1.31</v>
      </c>
      <c r="Z6" s="521">
        <v>91.608391608391614</v>
      </c>
      <c r="AB6" s="2">
        <v>4</v>
      </c>
      <c r="AC6" s="2">
        <v>1.1299999999999999</v>
      </c>
      <c r="AD6" s="2">
        <v>1.21</v>
      </c>
      <c r="AE6" s="2">
        <v>1.1499999999999999</v>
      </c>
      <c r="AF6" s="2">
        <v>1.1499999999999999</v>
      </c>
      <c r="AG6" s="2">
        <v>1.1499999999999999</v>
      </c>
      <c r="AH6" s="2">
        <v>1.1499999999999999</v>
      </c>
      <c r="AI6" s="521">
        <v>95.04132231404958</v>
      </c>
    </row>
    <row r="7" spans="1:35" ht="15.95" customHeight="1">
      <c r="A7" s="38" t="s">
        <v>1058</v>
      </c>
      <c r="B7" s="228">
        <v>1.1599999999999999</v>
      </c>
      <c r="C7" s="229">
        <v>1.21</v>
      </c>
      <c r="D7" s="229">
        <v>1.26</v>
      </c>
      <c r="E7" s="229">
        <v>1.31</v>
      </c>
      <c r="F7" s="237">
        <v>1.35</v>
      </c>
      <c r="G7" s="229">
        <v>1.39</v>
      </c>
      <c r="H7" s="229">
        <v>1.43</v>
      </c>
      <c r="I7" s="229">
        <v>1.46</v>
      </c>
      <c r="J7" s="229">
        <v>1.49</v>
      </c>
      <c r="K7" s="229">
        <v>1.52</v>
      </c>
      <c r="L7" s="237">
        <v>1.55</v>
      </c>
      <c r="M7" s="229">
        <v>1.58</v>
      </c>
      <c r="N7" s="230">
        <v>1.6</v>
      </c>
      <c r="O7" s="230">
        <v>1.62</v>
      </c>
      <c r="P7" s="230">
        <v>1.64</v>
      </c>
      <c r="Q7" t="s">
        <v>1052</v>
      </c>
      <c r="R7" s="28">
        <f t="shared" si="0"/>
        <v>0.48</v>
      </c>
      <c r="T7" s="2">
        <v>5</v>
      </c>
      <c r="U7" s="3">
        <v>1.39</v>
      </c>
      <c r="V7" s="3">
        <v>1.47</v>
      </c>
      <c r="W7" s="3">
        <v>1.35</v>
      </c>
      <c r="X7" s="3">
        <v>1.35</v>
      </c>
      <c r="Y7" s="3">
        <v>1.35</v>
      </c>
      <c r="Z7" s="521">
        <v>91.83673469387756</v>
      </c>
      <c r="AB7" s="2">
        <v>5</v>
      </c>
      <c r="AC7" s="2">
        <v>1.1499999999999999</v>
      </c>
      <c r="AD7" s="2">
        <v>1.24</v>
      </c>
      <c r="AE7" s="2">
        <v>1.18</v>
      </c>
      <c r="AF7" s="2">
        <v>1.18</v>
      </c>
      <c r="AG7" s="2">
        <v>1.18</v>
      </c>
      <c r="AH7" s="2">
        <v>1.18</v>
      </c>
      <c r="AI7" s="521">
        <v>95.161290322580641</v>
      </c>
    </row>
    <row r="8" spans="1:35" ht="15.95" customHeight="1">
      <c r="A8" s="234"/>
      <c r="B8" s="1"/>
      <c r="C8" s="28"/>
      <c r="D8" s="28"/>
      <c r="E8" s="28"/>
      <c r="F8" s="28"/>
      <c r="G8" s="28"/>
      <c r="H8" s="28"/>
      <c r="I8" s="28"/>
      <c r="J8" s="28"/>
      <c r="K8" s="28"/>
      <c r="L8" s="28"/>
      <c r="M8" s="28"/>
      <c r="N8" s="28"/>
      <c r="O8" s="28"/>
      <c r="P8" s="28"/>
      <c r="T8" s="2">
        <v>6</v>
      </c>
      <c r="U8" s="3">
        <v>1.42</v>
      </c>
      <c r="V8" s="3">
        <v>1.51</v>
      </c>
      <c r="W8" s="3">
        <v>1.39</v>
      </c>
      <c r="X8" s="3">
        <v>1.39</v>
      </c>
      <c r="Y8" s="3">
        <v>1.39</v>
      </c>
      <c r="Z8" s="521">
        <v>92.05298013245033</v>
      </c>
      <c r="AB8" s="2">
        <v>6</v>
      </c>
      <c r="AC8" s="2">
        <v>1.17</v>
      </c>
      <c r="AD8" s="2">
        <v>1.27</v>
      </c>
      <c r="AE8" s="2">
        <v>1.21</v>
      </c>
      <c r="AF8" s="2">
        <v>1.21</v>
      </c>
      <c r="AG8" s="2">
        <v>1.21</v>
      </c>
      <c r="AH8" s="2">
        <v>1.21</v>
      </c>
      <c r="AI8" s="521">
        <v>95.275590551181097</v>
      </c>
    </row>
    <row r="9" spans="1:35" ht="15.95" customHeight="1">
      <c r="A9" s="18" t="s">
        <v>141</v>
      </c>
      <c r="B9" s="35"/>
      <c r="C9" s="35"/>
      <c r="D9" s="35"/>
      <c r="E9" s="35"/>
      <c r="F9" s="273" t="s">
        <v>37</v>
      </c>
      <c r="G9" s="35"/>
      <c r="H9" s="35"/>
      <c r="I9" s="35"/>
      <c r="J9" s="35"/>
      <c r="K9" s="35"/>
      <c r="L9" s="35"/>
      <c r="M9" s="35"/>
      <c r="N9" s="35"/>
      <c r="O9" s="35"/>
      <c r="P9" s="35"/>
      <c r="T9" s="2">
        <v>7</v>
      </c>
      <c r="U9" s="3">
        <v>1.45</v>
      </c>
      <c r="V9" s="3">
        <v>1.54</v>
      </c>
      <c r="W9" s="3">
        <v>1.42</v>
      </c>
      <c r="X9" s="3">
        <v>1.43</v>
      </c>
      <c r="Y9" s="3">
        <v>1.43</v>
      </c>
      <c r="Z9" s="521">
        <v>92.20779220779221</v>
      </c>
      <c r="AB9" s="2">
        <v>7</v>
      </c>
      <c r="AC9" s="2">
        <v>1.19</v>
      </c>
      <c r="AD9" s="2">
        <v>1.3</v>
      </c>
      <c r="AE9" s="2">
        <v>1.23</v>
      </c>
      <c r="AF9" s="2">
        <v>1.24</v>
      </c>
      <c r="AG9" s="2">
        <v>1.24</v>
      </c>
      <c r="AH9" s="2">
        <v>1.24</v>
      </c>
      <c r="AI9" s="521">
        <v>94.615384615384613</v>
      </c>
    </row>
    <row r="10" spans="1:35" ht="15.95" customHeight="1">
      <c r="B10" s="9">
        <v>1</v>
      </c>
      <c r="C10" s="9">
        <v>2</v>
      </c>
      <c r="D10" s="9">
        <v>3</v>
      </c>
      <c r="E10" s="9">
        <v>4</v>
      </c>
      <c r="F10" s="9">
        <v>5</v>
      </c>
      <c r="G10" s="9">
        <v>6</v>
      </c>
      <c r="H10" s="9">
        <v>7</v>
      </c>
      <c r="I10" s="9">
        <v>8</v>
      </c>
      <c r="J10" s="9">
        <v>9</v>
      </c>
      <c r="K10" s="9">
        <v>10</v>
      </c>
      <c r="L10" s="9">
        <v>11</v>
      </c>
      <c r="M10" s="9">
        <v>12</v>
      </c>
      <c r="N10" s="9">
        <v>13</v>
      </c>
      <c r="O10" s="9">
        <v>14</v>
      </c>
      <c r="P10" s="9">
        <v>15</v>
      </c>
      <c r="R10" t="s">
        <v>1050</v>
      </c>
      <c r="T10" s="2">
        <v>8</v>
      </c>
      <c r="U10" s="3">
        <v>1.48</v>
      </c>
      <c r="V10" s="3">
        <v>1.57</v>
      </c>
      <c r="W10" s="3">
        <v>1.46</v>
      </c>
      <c r="X10" s="3">
        <v>1.46</v>
      </c>
      <c r="Y10" s="3">
        <v>1.46</v>
      </c>
      <c r="Z10" s="521">
        <v>92.993630573248396</v>
      </c>
      <c r="AB10" s="2">
        <v>8</v>
      </c>
      <c r="AC10" s="2">
        <v>1.21</v>
      </c>
      <c r="AD10" s="2">
        <v>1.33</v>
      </c>
      <c r="AE10" s="2">
        <v>1.25</v>
      </c>
      <c r="AF10" s="2">
        <v>1.26</v>
      </c>
      <c r="AG10" s="2">
        <v>1.26</v>
      </c>
      <c r="AH10" s="2">
        <v>1.26</v>
      </c>
      <c r="AI10" s="521">
        <v>93.984962406015043</v>
      </c>
    </row>
    <row r="11" spans="1:35" ht="15.95" customHeight="1">
      <c r="A11" s="18" t="s">
        <v>1056</v>
      </c>
      <c r="B11" s="226">
        <v>1.07</v>
      </c>
      <c r="C11" s="227">
        <v>1.0900000000000001</v>
      </c>
      <c r="D11" s="227">
        <v>1.1100000000000001</v>
      </c>
      <c r="E11" s="227">
        <v>1.1299999999999999</v>
      </c>
      <c r="F11" s="227">
        <v>1.1499999999999999</v>
      </c>
      <c r="G11" s="227">
        <v>1.17</v>
      </c>
      <c r="H11" s="227">
        <v>1.19</v>
      </c>
      <c r="I11" s="227">
        <v>1.21</v>
      </c>
      <c r="J11" s="227">
        <v>1.24</v>
      </c>
      <c r="K11" s="227">
        <v>1.26</v>
      </c>
      <c r="L11" s="227">
        <v>1.28</v>
      </c>
      <c r="M11" s="227">
        <v>1.3</v>
      </c>
      <c r="N11" s="227">
        <v>1.33</v>
      </c>
      <c r="O11" s="227">
        <v>1.35</v>
      </c>
      <c r="P11" s="227">
        <v>1.37</v>
      </c>
      <c r="R11" s="28">
        <f>P11-B11</f>
        <v>0.30000000000000004</v>
      </c>
      <c r="T11" s="2">
        <v>9</v>
      </c>
      <c r="U11" s="3">
        <v>1.51</v>
      </c>
      <c r="V11" s="3">
        <v>1.6</v>
      </c>
      <c r="W11" s="3">
        <v>1.49</v>
      </c>
      <c r="X11" s="3">
        <v>1.49</v>
      </c>
      <c r="Y11" s="3">
        <v>1.49</v>
      </c>
      <c r="Z11" s="521">
        <v>93.124999999999986</v>
      </c>
      <c r="AB11" s="2">
        <v>9</v>
      </c>
      <c r="AC11" s="2">
        <v>1.24</v>
      </c>
      <c r="AD11" s="2">
        <v>1.36</v>
      </c>
      <c r="AE11" s="2">
        <v>1.28</v>
      </c>
      <c r="AF11" s="2">
        <v>1.28</v>
      </c>
      <c r="AG11" s="2">
        <v>1.28</v>
      </c>
      <c r="AH11" s="2">
        <v>1.28</v>
      </c>
      <c r="AI11" s="521">
        <v>94.117647058823522</v>
      </c>
    </row>
    <row r="12" spans="1:35" ht="15.95" customHeight="1">
      <c r="A12" s="18" t="s">
        <v>1081</v>
      </c>
      <c r="B12" s="228">
        <v>1.0900000000000001</v>
      </c>
      <c r="C12" s="229">
        <v>1.1299999999999999</v>
      </c>
      <c r="D12" s="229">
        <v>1.17</v>
      </c>
      <c r="E12" s="229">
        <v>1.21</v>
      </c>
      <c r="F12" s="229">
        <v>1.24</v>
      </c>
      <c r="G12" s="229">
        <v>1.27</v>
      </c>
      <c r="H12" s="229">
        <v>1.3</v>
      </c>
      <c r="I12" s="229">
        <v>1.33</v>
      </c>
      <c r="J12" s="229">
        <v>1.36</v>
      </c>
      <c r="K12" s="229">
        <v>1.38</v>
      </c>
      <c r="L12" s="229">
        <v>1.4</v>
      </c>
      <c r="M12" s="229">
        <v>1.42</v>
      </c>
      <c r="N12" s="229">
        <v>1.44</v>
      </c>
      <c r="O12" s="229">
        <v>1.46</v>
      </c>
      <c r="P12" s="229">
        <v>1.48</v>
      </c>
      <c r="R12" s="28">
        <f t="shared" ref="R12:R16" si="1">P12-B12</f>
        <v>0.3899999999999999</v>
      </c>
      <c r="T12" s="2">
        <v>10</v>
      </c>
      <c r="U12" s="3">
        <v>1.54</v>
      </c>
      <c r="V12" s="3">
        <v>1.62</v>
      </c>
      <c r="W12" s="3">
        <v>1.52</v>
      </c>
      <c r="X12" s="3">
        <v>1.52</v>
      </c>
      <c r="Y12" s="3">
        <v>1.52</v>
      </c>
      <c r="Z12" s="521">
        <v>93.827160493827151</v>
      </c>
      <c r="AB12" s="2">
        <v>10</v>
      </c>
      <c r="AC12" s="2">
        <v>1.26</v>
      </c>
      <c r="AD12" s="2">
        <v>1.38</v>
      </c>
      <c r="AE12" s="2">
        <v>1.3</v>
      </c>
      <c r="AF12" s="2">
        <v>1.3</v>
      </c>
      <c r="AG12" s="2">
        <v>1.3</v>
      </c>
      <c r="AH12" s="2">
        <v>1.3</v>
      </c>
      <c r="AI12" s="521">
        <v>94.20289855072464</v>
      </c>
    </row>
    <row r="13" spans="1:35" ht="15.95" customHeight="1">
      <c r="A13" s="38" t="s">
        <v>1054</v>
      </c>
      <c r="B13" s="231">
        <v>1.07</v>
      </c>
      <c r="C13" s="230">
        <v>1.1000000000000001</v>
      </c>
      <c r="D13" s="230">
        <v>1.1299999999999999</v>
      </c>
      <c r="E13" s="229">
        <v>1.1499999999999999</v>
      </c>
      <c r="F13" s="237">
        <v>1.18</v>
      </c>
      <c r="G13" s="229">
        <v>1.21</v>
      </c>
      <c r="H13" s="229">
        <v>1.23</v>
      </c>
      <c r="I13" s="229">
        <v>1.25</v>
      </c>
      <c r="J13" s="229">
        <v>1.28</v>
      </c>
      <c r="K13" s="229">
        <v>1.3</v>
      </c>
      <c r="L13" s="237">
        <v>1.32</v>
      </c>
      <c r="M13" s="229">
        <v>1.34</v>
      </c>
      <c r="N13" s="229">
        <v>1.36</v>
      </c>
      <c r="O13" s="229">
        <v>1.38</v>
      </c>
      <c r="P13" s="229">
        <v>1.4</v>
      </c>
      <c r="Q13" t="s">
        <v>1044</v>
      </c>
      <c r="R13" s="28">
        <f t="shared" si="1"/>
        <v>0.32999999999999985</v>
      </c>
      <c r="T13" s="2">
        <v>11</v>
      </c>
      <c r="U13" s="3">
        <v>1.57</v>
      </c>
      <c r="V13" s="3">
        <v>1.64</v>
      </c>
      <c r="W13" s="3">
        <v>1.55</v>
      </c>
      <c r="X13" s="3">
        <v>1.55</v>
      </c>
      <c r="Y13" s="3">
        <v>1.55</v>
      </c>
      <c r="Z13" s="521">
        <v>94.512195121951223</v>
      </c>
      <c r="AB13" s="2">
        <v>11</v>
      </c>
      <c r="AC13" s="2">
        <v>1.28</v>
      </c>
      <c r="AD13" s="2">
        <v>1.4</v>
      </c>
      <c r="AE13" s="2">
        <v>1.32</v>
      </c>
      <c r="AF13" s="2">
        <v>1.32</v>
      </c>
      <c r="AG13" s="2">
        <v>1.32</v>
      </c>
      <c r="AH13" s="2">
        <v>1.32</v>
      </c>
      <c r="AI13" s="521">
        <v>94.285714285714292</v>
      </c>
    </row>
    <row r="14" spans="1:35" ht="15.95" customHeight="1">
      <c r="A14" s="38" t="s">
        <v>1074</v>
      </c>
      <c r="B14" s="231">
        <v>1.06</v>
      </c>
      <c r="C14" s="230">
        <v>1.0900000000000001</v>
      </c>
      <c r="D14" s="230">
        <v>1.1200000000000001</v>
      </c>
      <c r="E14" s="229">
        <v>1.1499999999999999</v>
      </c>
      <c r="F14" s="237">
        <v>1.18</v>
      </c>
      <c r="G14" s="229">
        <v>1.21</v>
      </c>
      <c r="H14" s="229">
        <v>1.24</v>
      </c>
      <c r="I14" s="229">
        <v>1.26</v>
      </c>
      <c r="J14" s="229">
        <v>1.28</v>
      </c>
      <c r="K14" s="229">
        <v>1.3</v>
      </c>
      <c r="L14" s="237">
        <v>1.32</v>
      </c>
      <c r="M14" s="229">
        <v>1.34</v>
      </c>
      <c r="N14" s="229">
        <v>1.36</v>
      </c>
      <c r="O14" s="229">
        <v>1.38</v>
      </c>
      <c r="P14" s="229">
        <v>1.4</v>
      </c>
      <c r="Q14" t="s">
        <v>1060</v>
      </c>
      <c r="R14" s="28">
        <f t="shared" si="1"/>
        <v>0.33999999999999986</v>
      </c>
      <c r="T14" s="2">
        <v>12</v>
      </c>
      <c r="U14" s="3">
        <v>1.6</v>
      </c>
      <c r="V14" s="3">
        <v>1.66</v>
      </c>
      <c r="W14" s="3">
        <v>1.58</v>
      </c>
      <c r="X14" s="3">
        <v>1.58</v>
      </c>
      <c r="Y14" s="3">
        <v>1.58</v>
      </c>
      <c r="Z14" s="521">
        <v>95.180722891566276</v>
      </c>
      <c r="AB14" s="2">
        <v>12</v>
      </c>
      <c r="AC14" s="2">
        <v>1.3</v>
      </c>
      <c r="AD14" s="2">
        <v>1.42</v>
      </c>
      <c r="AE14" s="2">
        <v>1.34</v>
      </c>
      <c r="AF14" s="2">
        <v>1.34</v>
      </c>
      <c r="AG14" s="2">
        <v>1.34</v>
      </c>
      <c r="AH14" s="2">
        <v>1.34</v>
      </c>
      <c r="AI14" s="521">
        <v>94.366197183098592</v>
      </c>
    </row>
    <row r="15" spans="1:35" ht="15.95" customHeight="1">
      <c r="A15" s="38" t="s">
        <v>1062</v>
      </c>
      <c r="B15" s="231">
        <v>1.06</v>
      </c>
      <c r="C15" s="230">
        <v>1.0900000000000001</v>
      </c>
      <c r="D15" s="229">
        <v>1.1200000000000001</v>
      </c>
      <c r="E15" s="229">
        <v>1.1499999999999999</v>
      </c>
      <c r="F15" s="237">
        <v>1.18</v>
      </c>
      <c r="G15" s="229">
        <v>1.21</v>
      </c>
      <c r="H15" s="229">
        <v>1.24</v>
      </c>
      <c r="I15" s="229">
        <v>1.26</v>
      </c>
      <c r="J15" s="229">
        <v>1.28</v>
      </c>
      <c r="K15" s="229">
        <v>1.3</v>
      </c>
      <c r="L15" s="237">
        <v>1.32</v>
      </c>
      <c r="M15" s="229">
        <v>1.34</v>
      </c>
      <c r="N15" s="229">
        <v>1.36</v>
      </c>
      <c r="O15" s="229">
        <v>1.38</v>
      </c>
      <c r="P15" s="229">
        <v>1.4</v>
      </c>
      <c r="Q15" t="s">
        <v>1063</v>
      </c>
      <c r="R15" s="28">
        <f t="shared" si="1"/>
        <v>0.33999999999999986</v>
      </c>
      <c r="T15" s="2">
        <v>13</v>
      </c>
      <c r="U15" s="3">
        <v>1.63</v>
      </c>
      <c r="V15" s="3">
        <v>1.68</v>
      </c>
      <c r="W15" s="3">
        <v>1.6</v>
      </c>
      <c r="X15" s="3">
        <v>1.61</v>
      </c>
      <c r="Y15" s="3">
        <v>1.6</v>
      </c>
      <c r="Z15" s="521">
        <v>95.238095238095241</v>
      </c>
      <c r="AB15" s="2">
        <v>13</v>
      </c>
      <c r="AC15" s="2">
        <v>1.33</v>
      </c>
      <c r="AD15" s="2">
        <v>1.44</v>
      </c>
      <c r="AE15" s="2">
        <v>1.36</v>
      </c>
      <c r="AF15" s="2">
        <v>1.36</v>
      </c>
      <c r="AG15" s="2">
        <v>1.36</v>
      </c>
      <c r="AH15" s="2">
        <v>1.36</v>
      </c>
      <c r="AI15" s="521">
        <v>94.444444444444457</v>
      </c>
    </row>
    <row r="16" spans="1:35" ht="15.95" customHeight="1">
      <c r="A16" s="38" t="s">
        <v>1064</v>
      </c>
      <c r="B16" s="231">
        <v>1.03</v>
      </c>
      <c r="C16" s="230">
        <v>1.07</v>
      </c>
      <c r="D16" s="229">
        <v>1.1100000000000001</v>
      </c>
      <c r="E16" s="229">
        <v>1.1499999999999999</v>
      </c>
      <c r="F16" s="237">
        <v>1.18</v>
      </c>
      <c r="G16" s="229">
        <v>1.21</v>
      </c>
      <c r="H16" s="229">
        <v>1.24</v>
      </c>
      <c r="I16" s="229">
        <v>1.26</v>
      </c>
      <c r="J16" s="229">
        <v>1.28</v>
      </c>
      <c r="K16" s="229">
        <v>1.3</v>
      </c>
      <c r="L16" s="237">
        <v>1.32</v>
      </c>
      <c r="M16" s="229">
        <v>1.34</v>
      </c>
      <c r="N16" s="229">
        <v>1.36</v>
      </c>
      <c r="O16" s="229">
        <v>1.38</v>
      </c>
      <c r="P16" s="229">
        <v>1.4</v>
      </c>
      <c r="Q16" t="s">
        <v>1045</v>
      </c>
      <c r="R16" s="28">
        <f t="shared" si="1"/>
        <v>0.36999999999999988</v>
      </c>
      <c r="T16" s="2">
        <v>14</v>
      </c>
      <c r="U16" s="3">
        <v>1.66</v>
      </c>
      <c r="V16" s="3">
        <v>1.7</v>
      </c>
      <c r="W16" s="3">
        <v>1.63</v>
      </c>
      <c r="X16" s="3">
        <v>1.63</v>
      </c>
      <c r="Y16" s="3">
        <v>1.62</v>
      </c>
      <c r="Z16" s="521">
        <v>95.882352941176464</v>
      </c>
      <c r="AB16" s="2">
        <v>14</v>
      </c>
      <c r="AC16" s="2">
        <v>1.35</v>
      </c>
      <c r="AD16" s="2">
        <v>1.46</v>
      </c>
      <c r="AE16" s="2">
        <v>1.38</v>
      </c>
      <c r="AF16" s="2">
        <v>1.38</v>
      </c>
      <c r="AG16" s="2">
        <v>1.38</v>
      </c>
      <c r="AH16" s="2">
        <v>1.38</v>
      </c>
      <c r="AI16" s="521">
        <v>94.520547945205479</v>
      </c>
    </row>
    <row r="17" spans="1:35" ht="15.95" customHeight="1">
      <c r="A17" s="235"/>
      <c r="C17" s="28"/>
      <c r="D17" s="28"/>
      <c r="E17" s="28"/>
      <c r="F17" s="28"/>
      <c r="G17" s="28"/>
      <c r="H17" s="28"/>
      <c r="I17" s="28"/>
      <c r="J17" s="28"/>
      <c r="K17" s="28"/>
      <c r="L17" s="28"/>
      <c r="M17" s="28"/>
      <c r="N17" s="28"/>
      <c r="O17" s="28"/>
      <c r="P17" s="28"/>
      <c r="T17" s="2">
        <v>15</v>
      </c>
      <c r="U17" s="3">
        <v>1.69</v>
      </c>
      <c r="V17" s="3">
        <v>1.72</v>
      </c>
      <c r="W17" s="3">
        <v>1.65</v>
      </c>
      <c r="X17" s="3">
        <v>1.65</v>
      </c>
      <c r="Y17" s="3">
        <v>1.64</v>
      </c>
      <c r="Z17" s="521">
        <v>95.930232558139522</v>
      </c>
      <c r="AB17" s="2">
        <v>15</v>
      </c>
      <c r="AC17" s="2">
        <v>1.37</v>
      </c>
      <c r="AD17" s="2">
        <v>1.48</v>
      </c>
      <c r="AE17" s="2">
        <v>1.4</v>
      </c>
      <c r="AF17" s="2">
        <v>1.4</v>
      </c>
      <c r="AG17" s="2">
        <v>1.4</v>
      </c>
      <c r="AH17" s="2">
        <v>1.4</v>
      </c>
      <c r="AI17" s="521">
        <v>94.594594594594597</v>
      </c>
    </row>
    <row r="18" spans="1:35">
      <c r="B18" s="236"/>
      <c r="C18" t="s">
        <v>1051</v>
      </c>
      <c r="G18" s="291" t="s">
        <v>1093</v>
      </c>
      <c r="H18" s="292"/>
      <c r="I18" s="292"/>
      <c r="J18" s="292"/>
      <c r="K18" s="292"/>
    </row>
    <row r="19" spans="1:35" ht="22.5">
      <c r="G19" s="293" t="s">
        <v>1051</v>
      </c>
      <c r="H19" s="236"/>
      <c r="I19" s="236"/>
      <c r="J19" s="236"/>
      <c r="K19" s="1"/>
      <c r="T19" s="271" t="s">
        <v>1088</v>
      </c>
      <c r="U19" s="271"/>
      <c r="V19" s="271"/>
      <c r="W19" s="271"/>
      <c r="X19" s="271"/>
      <c r="Y19" s="271"/>
      <c r="Z19" s="271"/>
      <c r="AA19" s="271"/>
      <c r="AB19" s="271" t="s">
        <v>1089</v>
      </c>
      <c r="AC19" s="271"/>
      <c r="AD19" s="271"/>
      <c r="AE19" s="271"/>
    </row>
    <row r="20" spans="1:35">
      <c r="U20" s="259" t="s">
        <v>1056</v>
      </c>
      <c r="V20" s="261" t="s">
        <v>1081</v>
      </c>
      <c r="W20" s="262" t="s">
        <v>1054</v>
      </c>
      <c r="X20" s="261" t="s">
        <v>1074</v>
      </c>
      <c r="Y20" s="261" t="s">
        <v>1058</v>
      </c>
      <c r="AC20" s="259" t="s">
        <v>1056</v>
      </c>
      <c r="AD20" s="261" t="s">
        <v>1081</v>
      </c>
      <c r="AE20" s="262" t="s">
        <v>1054</v>
      </c>
      <c r="AF20" s="2" t="s">
        <v>1074</v>
      </c>
      <c r="AG20" s="2" t="s">
        <v>1090</v>
      </c>
      <c r="AH20" s="2" t="s">
        <v>1064</v>
      </c>
    </row>
    <row r="21" spans="1:35">
      <c r="T21" s="2">
        <v>1</v>
      </c>
      <c r="U21" s="280">
        <v>3.0000000000000027E-2</v>
      </c>
      <c r="V21" s="269">
        <v>4.0000000000000036E-2</v>
      </c>
      <c r="W21" s="268">
        <v>5.0000000000000044E-2</v>
      </c>
      <c r="X21" s="269">
        <v>5.0000000000000044E-2</v>
      </c>
      <c r="Y21" s="269">
        <v>5.0000000000000044E-2</v>
      </c>
      <c r="AB21" s="2">
        <v>1</v>
      </c>
      <c r="AC21" s="280">
        <v>2.0000000000000018E-2</v>
      </c>
      <c r="AD21" s="269">
        <v>3.9999999999999813E-2</v>
      </c>
      <c r="AE21" s="268">
        <v>3.0000000000000027E-2</v>
      </c>
      <c r="AF21" s="3">
        <v>3.0000000000000027E-2</v>
      </c>
      <c r="AG21" s="3">
        <v>3.0000000000000027E-2</v>
      </c>
      <c r="AH21" s="3">
        <v>4.0000000000000036E-2</v>
      </c>
    </row>
    <row r="22" spans="1:35">
      <c r="T22" s="2">
        <v>2</v>
      </c>
      <c r="U22" s="280">
        <v>3.0000000000000027E-2</v>
      </c>
      <c r="V22" s="269">
        <v>3.9999999999999813E-2</v>
      </c>
      <c r="W22" s="268">
        <v>5.0000000000000044E-2</v>
      </c>
      <c r="X22" s="269">
        <v>5.0000000000000044E-2</v>
      </c>
      <c r="Y22" s="269">
        <v>5.0000000000000044E-2</v>
      </c>
      <c r="AB22" s="2">
        <v>2</v>
      </c>
      <c r="AC22" s="280">
        <v>2.0000000000000018E-2</v>
      </c>
      <c r="AD22" s="269">
        <v>4.0000000000000036E-2</v>
      </c>
      <c r="AE22" s="268">
        <v>2.9999999999999805E-2</v>
      </c>
      <c r="AF22" s="3">
        <v>3.0000000000000027E-2</v>
      </c>
      <c r="AG22" s="3">
        <v>3.0000000000000027E-2</v>
      </c>
      <c r="AH22" s="3">
        <v>4.0000000000000036E-2</v>
      </c>
    </row>
    <row r="23" spans="1:35">
      <c r="T23" s="2">
        <v>3</v>
      </c>
      <c r="U23" s="280">
        <v>3.0000000000000027E-2</v>
      </c>
      <c r="V23" s="269">
        <v>4.0000000000000036E-2</v>
      </c>
      <c r="W23" s="268">
        <v>4.0000000000000036E-2</v>
      </c>
      <c r="X23" s="269">
        <v>5.0000000000000044E-2</v>
      </c>
      <c r="Y23" s="269">
        <v>5.0000000000000044E-2</v>
      </c>
      <c r="AB23" s="2">
        <v>3</v>
      </c>
      <c r="AC23" s="280">
        <v>1.9999999999999796E-2</v>
      </c>
      <c r="AD23" s="269">
        <v>4.0000000000000036E-2</v>
      </c>
      <c r="AE23" s="268">
        <v>2.0000000000000018E-2</v>
      </c>
      <c r="AF23" s="3">
        <v>2.9999999999999805E-2</v>
      </c>
      <c r="AG23" s="3">
        <v>2.9999999999999805E-2</v>
      </c>
      <c r="AH23" s="3">
        <v>3.9999999999999813E-2</v>
      </c>
    </row>
    <row r="24" spans="1:35">
      <c r="T24" s="2">
        <v>4</v>
      </c>
      <c r="U24" s="280">
        <v>2.9999999999999805E-2</v>
      </c>
      <c r="V24" s="269">
        <v>4.0000000000000036E-2</v>
      </c>
      <c r="W24" s="268">
        <v>4.0000000000000036E-2</v>
      </c>
      <c r="X24" s="269">
        <v>4.0000000000000036E-2</v>
      </c>
      <c r="Y24" s="269">
        <v>4.0000000000000036E-2</v>
      </c>
      <c r="AB24" s="2">
        <v>4</v>
      </c>
      <c r="AC24" s="280">
        <v>2.0000000000000018E-2</v>
      </c>
      <c r="AD24" s="269">
        <v>3.0000000000000027E-2</v>
      </c>
      <c r="AE24" s="268">
        <v>3.0000000000000027E-2</v>
      </c>
      <c r="AF24" s="3">
        <v>3.0000000000000027E-2</v>
      </c>
      <c r="AG24" s="3">
        <v>3.0000000000000027E-2</v>
      </c>
      <c r="AH24" s="3">
        <v>3.0000000000000027E-2</v>
      </c>
    </row>
    <row r="25" spans="1:35">
      <c r="T25" s="2">
        <v>5</v>
      </c>
      <c r="U25" s="280">
        <v>3.0000000000000027E-2</v>
      </c>
      <c r="V25" s="269">
        <v>4.0000000000000036E-2</v>
      </c>
      <c r="W25" s="268">
        <v>3.9999999999999813E-2</v>
      </c>
      <c r="X25" s="269">
        <v>3.9999999999999813E-2</v>
      </c>
      <c r="Y25" s="269">
        <v>3.9999999999999813E-2</v>
      </c>
      <c r="AB25" s="2">
        <v>5</v>
      </c>
      <c r="AC25" s="280">
        <v>2.0000000000000018E-2</v>
      </c>
      <c r="AD25" s="269">
        <v>3.0000000000000027E-2</v>
      </c>
      <c r="AE25" s="268">
        <v>3.0000000000000027E-2</v>
      </c>
      <c r="AF25" s="3">
        <v>3.0000000000000027E-2</v>
      </c>
      <c r="AG25" s="3">
        <v>3.0000000000000027E-2</v>
      </c>
      <c r="AH25" s="3">
        <v>3.0000000000000027E-2</v>
      </c>
    </row>
    <row r="26" spans="1:35">
      <c r="T26" s="2">
        <v>6</v>
      </c>
      <c r="U26" s="280">
        <v>3.0000000000000027E-2</v>
      </c>
      <c r="V26" s="269">
        <v>3.0000000000000027E-2</v>
      </c>
      <c r="W26" s="268">
        <v>3.0000000000000027E-2</v>
      </c>
      <c r="X26" s="269">
        <v>4.0000000000000036E-2</v>
      </c>
      <c r="Y26" s="269">
        <v>4.0000000000000036E-2</v>
      </c>
      <c r="AB26" s="2">
        <v>6</v>
      </c>
      <c r="AC26" s="280">
        <v>2.0000000000000018E-2</v>
      </c>
      <c r="AD26" s="269">
        <v>3.0000000000000027E-2</v>
      </c>
      <c r="AE26" s="268">
        <v>2.0000000000000018E-2</v>
      </c>
      <c r="AF26" s="281">
        <v>3.0000000000000027E-2</v>
      </c>
      <c r="AG26" s="281">
        <v>3.0000000000000027E-2</v>
      </c>
      <c r="AH26" s="281">
        <v>3.0000000000000027E-2</v>
      </c>
    </row>
    <row r="27" spans="1:35">
      <c r="T27" s="2">
        <v>7</v>
      </c>
      <c r="U27" s="280">
        <v>3.0000000000000027E-2</v>
      </c>
      <c r="V27" s="269">
        <v>3.0000000000000027E-2</v>
      </c>
      <c r="W27" s="268">
        <v>4.0000000000000036E-2</v>
      </c>
      <c r="X27" s="269">
        <v>3.0000000000000027E-2</v>
      </c>
      <c r="Y27" s="269">
        <v>3.0000000000000027E-2</v>
      </c>
      <c r="AB27" s="2">
        <v>7</v>
      </c>
      <c r="AC27" s="280">
        <v>2.0000000000000018E-2</v>
      </c>
      <c r="AD27" s="269">
        <v>3.0000000000000027E-2</v>
      </c>
      <c r="AE27" s="268">
        <v>2.0000000000000018E-2</v>
      </c>
      <c r="AF27" s="281">
        <v>2.0000000000000018E-2</v>
      </c>
      <c r="AG27" s="281">
        <v>2.0000000000000018E-2</v>
      </c>
      <c r="AH27" s="281">
        <v>2.0000000000000018E-2</v>
      </c>
    </row>
    <row r="28" spans="1:35">
      <c r="T28" s="2">
        <v>8</v>
      </c>
      <c r="U28" s="280">
        <v>3.0000000000000027E-2</v>
      </c>
      <c r="V28" s="269">
        <v>3.0000000000000027E-2</v>
      </c>
      <c r="W28" s="268">
        <v>3.0000000000000027E-2</v>
      </c>
      <c r="X28" s="269">
        <v>3.0000000000000027E-2</v>
      </c>
      <c r="Y28" s="269">
        <v>3.0000000000000027E-2</v>
      </c>
      <c r="AB28" s="2">
        <v>8</v>
      </c>
      <c r="AC28" s="280">
        <v>3.0000000000000027E-2</v>
      </c>
      <c r="AD28" s="269">
        <v>3.0000000000000027E-2</v>
      </c>
      <c r="AE28" s="268">
        <v>3.0000000000000027E-2</v>
      </c>
      <c r="AF28" s="3">
        <v>2.0000000000000018E-2</v>
      </c>
      <c r="AG28" s="3">
        <v>2.0000000000000018E-2</v>
      </c>
      <c r="AH28" s="3">
        <v>2.0000000000000018E-2</v>
      </c>
    </row>
    <row r="29" spans="1:35">
      <c r="T29" s="2">
        <v>9</v>
      </c>
      <c r="U29" s="280">
        <v>3.0000000000000027E-2</v>
      </c>
      <c r="V29" s="269">
        <v>2.0000000000000018E-2</v>
      </c>
      <c r="W29" s="268">
        <v>3.0000000000000027E-2</v>
      </c>
      <c r="X29" s="269">
        <v>3.0000000000000027E-2</v>
      </c>
      <c r="Y29" s="269">
        <v>3.0000000000000027E-2</v>
      </c>
      <c r="AB29" s="2">
        <v>9</v>
      </c>
      <c r="AC29" s="280">
        <v>2.0000000000000018E-2</v>
      </c>
      <c r="AD29" s="269">
        <v>1.9999999999999796E-2</v>
      </c>
      <c r="AE29" s="268">
        <v>2.0000000000000018E-2</v>
      </c>
      <c r="AF29" s="3">
        <v>2.0000000000000018E-2</v>
      </c>
      <c r="AG29" s="3">
        <v>2.0000000000000018E-2</v>
      </c>
      <c r="AH29" s="3">
        <v>2.0000000000000018E-2</v>
      </c>
    </row>
    <row r="30" spans="1:35">
      <c r="T30" s="2">
        <v>10</v>
      </c>
      <c r="U30" s="280">
        <v>3.0000000000000027E-2</v>
      </c>
      <c r="V30" s="269">
        <v>1.9999999999999796E-2</v>
      </c>
      <c r="W30" s="268">
        <v>3.0000000000000027E-2</v>
      </c>
      <c r="X30" s="269">
        <v>3.0000000000000027E-2</v>
      </c>
      <c r="Y30" s="269">
        <v>3.0000000000000027E-2</v>
      </c>
      <c r="AB30" s="2">
        <v>10</v>
      </c>
      <c r="AC30" s="280">
        <v>2.0000000000000018E-2</v>
      </c>
      <c r="AD30" s="269">
        <v>2.0000000000000018E-2</v>
      </c>
      <c r="AE30" s="268">
        <v>2.0000000000000018E-2</v>
      </c>
      <c r="AF30" s="3">
        <v>2.0000000000000018E-2</v>
      </c>
      <c r="AG30" s="3">
        <v>2.0000000000000018E-2</v>
      </c>
      <c r="AH30" s="3">
        <v>2.0000000000000018E-2</v>
      </c>
    </row>
    <row r="31" spans="1:35">
      <c r="T31" s="2">
        <v>11</v>
      </c>
      <c r="U31" s="280">
        <v>3.0000000000000027E-2</v>
      </c>
      <c r="V31" s="269">
        <v>2.0000000000000018E-2</v>
      </c>
      <c r="W31" s="268">
        <v>3.0000000000000027E-2</v>
      </c>
      <c r="X31" s="269">
        <v>3.0000000000000027E-2</v>
      </c>
      <c r="Y31" s="269">
        <v>3.0000000000000027E-2</v>
      </c>
      <c r="AB31" s="2">
        <v>11</v>
      </c>
      <c r="AC31" s="280">
        <v>2.0000000000000018E-2</v>
      </c>
      <c r="AD31" s="269">
        <v>2.0000000000000018E-2</v>
      </c>
      <c r="AE31" s="268">
        <v>2.0000000000000018E-2</v>
      </c>
      <c r="AF31" s="3">
        <v>2.0000000000000018E-2</v>
      </c>
      <c r="AG31" s="3">
        <v>2.0000000000000018E-2</v>
      </c>
      <c r="AH31" s="3">
        <v>2.0000000000000018E-2</v>
      </c>
    </row>
    <row r="32" spans="1:35">
      <c r="T32" s="2">
        <v>12</v>
      </c>
      <c r="U32" s="280">
        <v>2.9999999999999805E-2</v>
      </c>
      <c r="V32" s="269">
        <v>2.0000000000000018E-2</v>
      </c>
      <c r="W32" s="268">
        <v>2.0000000000000018E-2</v>
      </c>
      <c r="X32" s="269">
        <v>3.0000000000000027E-2</v>
      </c>
      <c r="Y32" s="269">
        <v>2.0000000000000018E-2</v>
      </c>
      <c r="AB32" s="2">
        <v>12</v>
      </c>
      <c r="AC32" s="280">
        <v>3.0000000000000027E-2</v>
      </c>
      <c r="AD32" s="269">
        <v>2.0000000000000018E-2</v>
      </c>
      <c r="AE32" s="268">
        <v>2.0000000000000018E-2</v>
      </c>
      <c r="AF32" s="3">
        <v>2.0000000000000018E-2</v>
      </c>
      <c r="AG32" s="3">
        <v>2.0000000000000018E-2</v>
      </c>
      <c r="AH32" s="3">
        <v>2.0000000000000018E-2</v>
      </c>
    </row>
    <row r="33" spans="20:34">
      <c r="T33" s="2">
        <v>13</v>
      </c>
      <c r="U33" s="280">
        <v>3.0000000000000027E-2</v>
      </c>
      <c r="V33" s="269">
        <v>2.0000000000000018E-2</v>
      </c>
      <c r="W33" s="268">
        <v>2.9999999999999805E-2</v>
      </c>
      <c r="X33" s="269">
        <v>1.9999999999999796E-2</v>
      </c>
      <c r="Y33" s="269">
        <v>2.0000000000000018E-2</v>
      </c>
      <c r="AB33" s="2">
        <v>13</v>
      </c>
      <c r="AC33" s="280">
        <v>2.0000000000000018E-2</v>
      </c>
      <c r="AD33" s="269">
        <v>2.0000000000000018E-2</v>
      </c>
      <c r="AE33" s="268">
        <v>1.9999999999999796E-2</v>
      </c>
      <c r="AF33" s="3">
        <v>1.9999999999999796E-2</v>
      </c>
      <c r="AG33" s="3">
        <v>1.9999999999999796E-2</v>
      </c>
      <c r="AH33" s="3">
        <v>1.9999999999999796E-2</v>
      </c>
    </row>
    <row r="34" spans="20:34">
      <c r="T34" s="2">
        <v>14</v>
      </c>
      <c r="U34" s="280">
        <v>3.0000000000000027E-2</v>
      </c>
      <c r="V34" s="269">
        <v>2.0000000000000018E-2</v>
      </c>
      <c r="W34" s="268">
        <v>2.0000000000000018E-2</v>
      </c>
      <c r="X34" s="269">
        <v>2.0000000000000018E-2</v>
      </c>
      <c r="Y34" s="269">
        <v>1.9999999999999796E-2</v>
      </c>
      <c r="AB34" s="2">
        <v>14</v>
      </c>
      <c r="AC34" s="280">
        <v>2.0000000000000018E-2</v>
      </c>
      <c r="AD34" s="269">
        <v>2.0000000000000018E-2</v>
      </c>
      <c r="AE34" s="268">
        <v>2.0000000000000018E-2</v>
      </c>
      <c r="AF34" s="3">
        <v>2.0000000000000018E-2</v>
      </c>
      <c r="AG34" s="3">
        <v>2.0000000000000018E-2</v>
      </c>
      <c r="AH34" s="3">
        <v>2.0000000000000018E-2</v>
      </c>
    </row>
    <row r="35" spans="20:34">
      <c r="T35" s="518" t="s">
        <v>1203</v>
      </c>
      <c r="U35" s="533">
        <v>1</v>
      </c>
      <c r="V35" s="533">
        <v>4</v>
      </c>
      <c r="W35" s="533">
        <v>3</v>
      </c>
      <c r="X35" s="533">
        <v>4</v>
      </c>
      <c r="Y35" s="533">
        <v>4</v>
      </c>
      <c r="Z35" s="270"/>
      <c r="AA35" s="270"/>
      <c r="AB35" s="532" t="s">
        <v>1203</v>
      </c>
      <c r="AC35" s="533">
        <v>1</v>
      </c>
      <c r="AD35" s="533">
        <v>4</v>
      </c>
      <c r="AE35" s="533">
        <v>3</v>
      </c>
      <c r="AF35" s="533">
        <v>2</v>
      </c>
      <c r="AG35" s="533">
        <v>2</v>
      </c>
      <c r="AH35" s="533">
        <v>2</v>
      </c>
    </row>
    <row r="37" spans="20:34" ht="18.75">
      <c r="T37" s="247">
        <v>1</v>
      </c>
      <c r="U37" s="248" t="s">
        <v>1075</v>
      </c>
      <c r="V37" s="249"/>
      <c r="AB37" s="247">
        <v>1</v>
      </c>
      <c r="AC37" s="248" t="s">
        <v>1075</v>
      </c>
      <c r="AD37" s="249"/>
    </row>
    <row r="38" spans="20:34" ht="18.75">
      <c r="T38" s="250">
        <v>2</v>
      </c>
      <c r="U38" s="251" t="s">
        <v>1076</v>
      </c>
      <c r="V38" s="252"/>
      <c r="AB38" s="250">
        <v>2</v>
      </c>
      <c r="AC38" s="251" t="s">
        <v>1076</v>
      </c>
      <c r="AD38" s="252"/>
    </row>
    <row r="39" spans="20:34" ht="18.75">
      <c r="T39" s="253">
        <v>3</v>
      </c>
      <c r="U39" s="254" t="s">
        <v>1077</v>
      </c>
      <c r="V39" s="255"/>
      <c r="AB39" s="253">
        <v>3</v>
      </c>
      <c r="AC39" s="254" t="s">
        <v>1077</v>
      </c>
      <c r="AD39" s="255"/>
    </row>
    <row r="40" spans="20:34" ht="18.75">
      <c r="T40" s="256">
        <v>4</v>
      </c>
      <c r="U40" s="257" t="s">
        <v>1078</v>
      </c>
      <c r="V40" s="258"/>
      <c r="AB40" s="256">
        <v>4</v>
      </c>
      <c r="AC40" s="257" t="s">
        <v>1078</v>
      </c>
      <c r="AD40" s="258"/>
    </row>
    <row r="41" spans="20:34" ht="18.75">
      <c r="T41" s="265">
        <v>5</v>
      </c>
      <c r="U41" s="266" t="s">
        <v>1079</v>
      </c>
      <c r="V41" s="236"/>
      <c r="AB41" s="265">
        <v>5</v>
      </c>
      <c r="AC41" s="266" t="s">
        <v>1079</v>
      </c>
      <c r="AD41" s="236"/>
    </row>
  </sheetData>
  <phoneticPr fontId="12" type="noConversion"/>
  <pageMargins left="0.7" right="0.7" top="0.78740157499999996" bottom="0.78740157499999996"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41"/>
  <sheetViews>
    <sheetView topLeftCell="E1" workbookViewId="0">
      <selection activeCell="Z35" sqref="Z35:AD35"/>
    </sheetView>
  </sheetViews>
  <sheetFormatPr baseColWidth="10" defaultRowHeight="15.75"/>
  <cols>
    <col min="1" max="1" width="13.375" customWidth="1"/>
    <col min="23" max="23" width="13.625" customWidth="1"/>
    <col min="24" max="24" width="14.375" customWidth="1"/>
    <col min="29" max="29" width="12.75" customWidth="1"/>
    <col min="30" max="30" width="13.5" customWidth="1"/>
    <col min="31" max="31" width="15.125" customWidth="1"/>
  </cols>
  <sheetData>
    <row r="1" spans="1:31" ht="22.5">
      <c r="A1" s="271" t="s">
        <v>35</v>
      </c>
      <c r="B1" s="35"/>
      <c r="C1" s="35"/>
      <c r="D1" s="35"/>
      <c r="E1" s="35"/>
      <c r="F1" s="35"/>
      <c r="G1" s="35"/>
      <c r="H1" s="35"/>
      <c r="I1" s="35"/>
      <c r="J1" s="35"/>
      <c r="K1" s="35"/>
      <c r="L1" s="35"/>
      <c r="M1" s="35"/>
      <c r="N1" s="35"/>
      <c r="O1" s="35"/>
      <c r="P1" s="35"/>
    </row>
    <row r="2" spans="1:31">
      <c r="B2" s="9">
        <v>1</v>
      </c>
      <c r="C2" s="9">
        <v>2</v>
      </c>
      <c r="D2" s="9">
        <v>3</v>
      </c>
      <c r="E2" s="9">
        <v>4</v>
      </c>
      <c r="F2" s="9">
        <v>5</v>
      </c>
      <c r="G2" s="9">
        <v>6</v>
      </c>
      <c r="H2" s="9">
        <v>7</v>
      </c>
      <c r="I2" s="9">
        <v>8</v>
      </c>
      <c r="J2" s="9">
        <v>9</v>
      </c>
      <c r="K2" s="9">
        <v>10</v>
      </c>
      <c r="L2" s="9">
        <v>11</v>
      </c>
      <c r="M2" s="9">
        <v>12</v>
      </c>
      <c r="N2" s="9">
        <v>13</v>
      </c>
      <c r="O2" s="9">
        <v>14</v>
      </c>
      <c r="P2" s="9">
        <v>15</v>
      </c>
      <c r="S2" s="2"/>
      <c r="T2" s="9" t="s">
        <v>1056</v>
      </c>
      <c r="U2" s="9" t="s">
        <v>1057</v>
      </c>
      <c r="V2" s="9" t="s">
        <v>1065</v>
      </c>
      <c r="W2" s="9" t="s">
        <v>1058</v>
      </c>
      <c r="X2" s="522" t="s">
        <v>1204</v>
      </c>
      <c r="Z2" s="2"/>
      <c r="AA2" s="9" t="s">
        <v>1056</v>
      </c>
      <c r="AB2" s="9" t="s">
        <v>1057</v>
      </c>
      <c r="AC2" s="9" t="s">
        <v>1054</v>
      </c>
      <c r="AD2" s="9" t="s">
        <v>1055</v>
      </c>
      <c r="AE2" s="522" t="s">
        <v>1204</v>
      </c>
    </row>
    <row r="3" spans="1:31">
      <c r="A3" s="18" t="s">
        <v>1056</v>
      </c>
      <c r="B3" s="226">
        <v>6.35</v>
      </c>
      <c r="C3" s="227">
        <v>6.67</v>
      </c>
      <c r="D3" s="227">
        <v>6.99</v>
      </c>
      <c r="E3" s="227">
        <v>7.33</v>
      </c>
      <c r="F3" s="227">
        <v>7.72</v>
      </c>
      <c r="G3" s="227">
        <v>8.1300000000000008</v>
      </c>
      <c r="H3" s="227">
        <v>8.5399999999999991</v>
      </c>
      <c r="I3" s="227">
        <v>8.93</v>
      </c>
      <c r="J3" s="227">
        <v>9.34</v>
      </c>
      <c r="K3" s="227">
        <v>9.76</v>
      </c>
      <c r="L3" s="227">
        <v>10.14</v>
      </c>
      <c r="M3" s="227">
        <v>10.55</v>
      </c>
      <c r="N3" s="227">
        <v>10.96</v>
      </c>
      <c r="O3" s="227">
        <v>11.35</v>
      </c>
      <c r="P3" s="227">
        <v>11.76</v>
      </c>
      <c r="S3" s="2">
        <v>1</v>
      </c>
      <c r="T3" s="3">
        <v>6.35</v>
      </c>
      <c r="U3" s="3">
        <v>6.35</v>
      </c>
      <c r="V3" s="3">
        <v>5.22</v>
      </c>
      <c r="W3" s="3">
        <v>5.3</v>
      </c>
      <c r="X3" s="521">
        <v>82.204724409448815</v>
      </c>
      <c r="Z3" s="2">
        <v>1</v>
      </c>
      <c r="AA3" s="2">
        <v>4.71</v>
      </c>
      <c r="AB3" s="2">
        <v>5.0999999999999996</v>
      </c>
      <c r="AC3" s="2">
        <v>4.88</v>
      </c>
      <c r="AD3" s="2">
        <v>4.7</v>
      </c>
      <c r="AE3" s="521">
        <v>95.686274509803923</v>
      </c>
    </row>
    <row r="4" spans="1:31">
      <c r="A4" s="18" t="s">
        <v>1057</v>
      </c>
      <c r="B4" s="228">
        <v>6.35</v>
      </c>
      <c r="C4" s="229">
        <v>6.75</v>
      </c>
      <c r="D4" s="229">
        <v>7.15</v>
      </c>
      <c r="E4" s="229">
        <v>7.55</v>
      </c>
      <c r="F4" s="229">
        <v>7.95</v>
      </c>
      <c r="G4" s="229">
        <v>8.3000000000000007</v>
      </c>
      <c r="H4" s="229">
        <v>8.65</v>
      </c>
      <c r="I4" s="229">
        <v>8.9499999999999993</v>
      </c>
      <c r="J4" s="229">
        <v>9.25</v>
      </c>
      <c r="K4" s="229">
        <v>9.5</v>
      </c>
      <c r="L4" s="229">
        <v>9.75</v>
      </c>
      <c r="M4" s="229">
        <v>9.9499999999999993</v>
      </c>
      <c r="N4" s="229">
        <v>10.15</v>
      </c>
      <c r="O4" s="229">
        <v>10.35</v>
      </c>
      <c r="P4" s="229">
        <v>10.55</v>
      </c>
      <c r="S4" s="2">
        <v>2</v>
      </c>
      <c r="T4" s="3">
        <v>6.67</v>
      </c>
      <c r="U4" s="3">
        <v>6.75</v>
      </c>
      <c r="V4" s="3">
        <v>5.64</v>
      </c>
      <c r="W4" s="3">
        <v>5.7</v>
      </c>
      <c r="X4" s="521">
        <v>83.555555555555543</v>
      </c>
      <c r="Z4" s="2">
        <v>2</v>
      </c>
      <c r="AA4" s="2">
        <v>5.01</v>
      </c>
      <c r="AB4" s="2">
        <v>5.5</v>
      </c>
      <c r="AC4" s="2">
        <v>5.24</v>
      </c>
      <c r="AD4" s="2">
        <v>5.13</v>
      </c>
      <c r="AE4" s="521">
        <v>95.27272727272728</v>
      </c>
    </row>
    <row r="5" spans="1:31">
      <c r="A5" s="38" t="s">
        <v>1065</v>
      </c>
      <c r="B5" s="231">
        <v>5.22</v>
      </c>
      <c r="C5" s="230">
        <v>5.64</v>
      </c>
      <c r="D5" s="230">
        <v>6.05</v>
      </c>
      <c r="E5" s="230">
        <v>6.43</v>
      </c>
      <c r="F5" s="237">
        <v>6.8</v>
      </c>
      <c r="G5" s="229">
        <v>7.15</v>
      </c>
      <c r="H5" s="230">
        <v>7.49</v>
      </c>
      <c r="I5" s="230">
        <v>7.81</v>
      </c>
      <c r="J5" s="230">
        <v>8.1199999999999992</v>
      </c>
      <c r="K5" s="230">
        <v>8.42</v>
      </c>
      <c r="L5" s="237">
        <v>8.6999999999999993</v>
      </c>
      <c r="M5" s="230">
        <v>8.9700000000000006</v>
      </c>
      <c r="N5" s="230">
        <v>9.23</v>
      </c>
      <c r="O5" s="230">
        <v>9.48</v>
      </c>
      <c r="P5" s="230">
        <v>9.7200000000000006</v>
      </c>
      <c r="S5" s="2">
        <v>3</v>
      </c>
      <c r="T5" s="3">
        <v>6.99</v>
      </c>
      <c r="U5" s="3">
        <v>7.15</v>
      </c>
      <c r="V5" s="3">
        <v>6.05</v>
      </c>
      <c r="W5" s="3">
        <v>6.1</v>
      </c>
      <c r="X5" s="521">
        <v>84.615384615384599</v>
      </c>
      <c r="Z5" s="2">
        <v>3</v>
      </c>
      <c r="AA5" s="2">
        <v>5.32</v>
      </c>
      <c r="AB5" s="2">
        <v>5.85</v>
      </c>
      <c r="AC5" s="2">
        <v>5.58</v>
      </c>
      <c r="AD5" s="2">
        <v>5.52</v>
      </c>
      <c r="AE5" s="521">
        <v>95.384615384615387</v>
      </c>
    </row>
    <row r="6" spans="1:31">
      <c r="A6" s="38" t="s">
        <v>1058</v>
      </c>
      <c r="B6" s="231">
        <v>5.3</v>
      </c>
      <c r="C6" s="230">
        <v>5.7</v>
      </c>
      <c r="D6" s="230">
        <v>6.1</v>
      </c>
      <c r="E6" s="230">
        <v>6.45</v>
      </c>
      <c r="F6" s="237">
        <v>6.8</v>
      </c>
      <c r="G6" s="229">
        <v>7.15</v>
      </c>
      <c r="H6" s="230">
        <v>7.5</v>
      </c>
      <c r="I6" s="230">
        <v>7.8</v>
      </c>
      <c r="J6" s="230">
        <v>8.1</v>
      </c>
      <c r="K6" s="230">
        <v>8.4</v>
      </c>
      <c r="L6" s="237">
        <v>8.6999999999999993</v>
      </c>
      <c r="M6" s="230">
        <v>9</v>
      </c>
      <c r="N6" s="230">
        <v>9.25</v>
      </c>
      <c r="O6" s="230">
        <v>9.5</v>
      </c>
      <c r="P6" s="230">
        <v>9.75</v>
      </c>
      <c r="S6" s="2">
        <v>4</v>
      </c>
      <c r="T6" s="3">
        <v>7.33</v>
      </c>
      <c r="U6" s="3">
        <v>7.55</v>
      </c>
      <c r="V6" s="3">
        <v>6.43</v>
      </c>
      <c r="W6" s="3">
        <v>6.45</v>
      </c>
      <c r="X6" s="521">
        <v>85.16556291390728</v>
      </c>
      <c r="Z6" s="2">
        <v>4</v>
      </c>
      <c r="AA6" s="2">
        <v>5.63</v>
      </c>
      <c r="AB6" s="2">
        <v>6.2</v>
      </c>
      <c r="AC6" s="2">
        <v>5.89</v>
      </c>
      <c r="AD6" s="2">
        <v>5.87</v>
      </c>
      <c r="AE6" s="521">
        <v>95</v>
      </c>
    </row>
    <row r="7" spans="1:31">
      <c r="B7" s="1"/>
      <c r="C7" s="1"/>
      <c r="D7" s="1"/>
      <c r="E7" s="1"/>
      <c r="F7" s="1"/>
      <c r="G7" s="1"/>
      <c r="H7" s="1"/>
      <c r="I7" s="1"/>
      <c r="J7" s="1"/>
      <c r="K7" s="1"/>
      <c r="L7" s="1"/>
      <c r="M7" s="1"/>
      <c r="N7" s="1"/>
      <c r="O7" s="1"/>
      <c r="P7" s="1"/>
      <c r="S7" s="2">
        <v>5</v>
      </c>
      <c r="T7" s="3">
        <v>7.72</v>
      </c>
      <c r="U7" s="3">
        <v>7.95</v>
      </c>
      <c r="V7" s="3">
        <v>6.8</v>
      </c>
      <c r="W7" s="3">
        <v>6.8</v>
      </c>
      <c r="X7" s="521">
        <v>85.534591194968542</v>
      </c>
      <c r="Z7" s="2">
        <v>5</v>
      </c>
      <c r="AA7" s="2">
        <v>6</v>
      </c>
      <c r="AB7" s="2">
        <v>6.55</v>
      </c>
      <c r="AC7" s="2">
        <v>6.19</v>
      </c>
      <c r="AD7" s="2">
        <v>6.19</v>
      </c>
      <c r="AE7" s="521">
        <v>94.503816793893137</v>
      </c>
    </row>
    <row r="8" spans="1:31" ht="15.95" customHeight="1">
      <c r="A8" s="271" t="s">
        <v>37</v>
      </c>
      <c r="B8" s="35"/>
      <c r="C8" s="35"/>
      <c r="D8" s="35"/>
      <c r="E8" s="35"/>
      <c r="F8" s="35"/>
      <c r="G8" s="35"/>
      <c r="H8" s="35"/>
      <c r="I8" s="35"/>
      <c r="J8" s="35"/>
      <c r="K8" s="35"/>
      <c r="L8" s="35"/>
      <c r="M8" s="35"/>
      <c r="N8" s="35"/>
      <c r="O8" s="35"/>
      <c r="P8" s="35"/>
      <c r="S8" s="2">
        <v>6</v>
      </c>
      <c r="T8" s="3">
        <v>8.1300000000000008</v>
      </c>
      <c r="U8" s="3">
        <v>8.3000000000000007</v>
      </c>
      <c r="V8" s="3">
        <v>7.15</v>
      </c>
      <c r="W8" s="3">
        <v>7.15</v>
      </c>
      <c r="X8" s="521">
        <v>86.144578313253007</v>
      </c>
      <c r="Z8" s="2">
        <v>6</v>
      </c>
      <c r="AA8" s="2">
        <v>6.38</v>
      </c>
      <c r="AB8" s="2">
        <v>6.85</v>
      </c>
      <c r="AC8" s="2">
        <v>6.47</v>
      </c>
      <c r="AD8" s="2">
        <v>6.48</v>
      </c>
      <c r="AE8" s="521">
        <v>94.452554744525557</v>
      </c>
    </row>
    <row r="9" spans="1:31">
      <c r="B9" s="9">
        <v>1</v>
      </c>
      <c r="C9" s="9">
        <v>2</v>
      </c>
      <c r="D9" s="9">
        <v>3</v>
      </c>
      <c r="E9" s="9">
        <v>4</v>
      </c>
      <c r="F9" s="9">
        <v>5</v>
      </c>
      <c r="G9" s="9">
        <v>6</v>
      </c>
      <c r="H9" s="9">
        <v>7</v>
      </c>
      <c r="I9" s="9">
        <v>8</v>
      </c>
      <c r="J9" s="9">
        <v>9</v>
      </c>
      <c r="K9" s="9">
        <v>10</v>
      </c>
      <c r="L9" s="9">
        <v>11</v>
      </c>
      <c r="M9" s="9">
        <v>12</v>
      </c>
      <c r="N9" s="9">
        <v>13</v>
      </c>
      <c r="O9" s="9">
        <v>14</v>
      </c>
      <c r="P9" s="9">
        <v>15</v>
      </c>
      <c r="S9" s="2">
        <v>7</v>
      </c>
      <c r="T9" s="3">
        <v>8.5399999999999991</v>
      </c>
      <c r="U9" s="3">
        <v>8.65</v>
      </c>
      <c r="V9" s="3">
        <v>7.49</v>
      </c>
      <c r="W9" s="3">
        <v>7.5</v>
      </c>
      <c r="X9" s="521">
        <v>86.589595375722539</v>
      </c>
      <c r="Z9" s="2">
        <v>7</v>
      </c>
      <c r="AA9" s="2">
        <v>6.78</v>
      </c>
      <c r="AB9" s="2">
        <v>7.15</v>
      </c>
      <c r="AC9" s="2">
        <v>6.73</v>
      </c>
      <c r="AD9" s="2">
        <v>6.75</v>
      </c>
      <c r="AE9" s="521">
        <v>94.125874125874134</v>
      </c>
    </row>
    <row r="10" spans="1:31">
      <c r="A10" s="18" t="s">
        <v>1056</v>
      </c>
      <c r="B10" s="226">
        <v>4.71</v>
      </c>
      <c r="C10" s="227">
        <v>5.01</v>
      </c>
      <c r="D10" s="227">
        <v>5.32</v>
      </c>
      <c r="E10" s="227">
        <v>5.63</v>
      </c>
      <c r="F10" s="227">
        <v>6</v>
      </c>
      <c r="G10" s="227">
        <v>6.38</v>
      </c>
      <c r="H10" s="227">
        <v>6.78</v>
      </c>
      <c r="I10" s="227">
        <v>7.16</v>
      </c>
      <c r="J10" s="227">
        <v>7.55</v>
      </c>
      <c r="K10" s="227">
        <v>7.95</v>
      </c>
      <c r="L10" s="227">
        <v>8.33</v>
      </c>
      <c r="M10" s="227">
        <v>8.73</v>
      </c>
      <c r="N10" s="227">
        <v>9.1300000000000008</v>
      </c>
      <c r="O10" s="227">
        <v>9.51</v>
      </c>
      <c r="P10" s="227">
        <v>9.91</v>
      </c>
      <c r="S10" s="2">
        <v>8</v>
      </c>
      <c r="T10" s="3">
        <v>8.93</v>
      </c>
      <c r="U10" s="3">
        <v>8.9499999999999993</v>
      </c>
      <c r="V10" s="3">
        <v>7.81</v>
      </c>
      <c r="W10" s="3">
        <v>7.8</v>
      </c>
      <c r="X10" s="521">
        <v>87.262569832402235</v>
      </c>
      <c r="Z10" s="2">
        <v>8</v>
      </c>
      <c r="AA10" s="2">
        <v>7.16</v>
      </c>
      <c r="AB10" s="2">
        <v>7.4</v>
      </c>
      <c r="AC10" s="2">
        <v>6.98</v>
      </c>
      <c r="AD10" s="2">
        <v>7</v>
      </c>
      <c r="AE10" s="521">
        <v>94.324324324324323</v>
      </c>
    </row>
    <row r="11" spans="1:31">
      <c r="A11" s="18" t="s">
        <v>1057</v>
      </c>
      <c r="B11" s="228">
        <v>5.0999999999999996</v>
      </c>
      <c r="C11" s="229">
        <v>5.5</v>
      </c>
      <c r="D11" s="229">
        <v>5.85</v>
      </c>
      <c r="E11" s="229">
        <v>6.2</v>
      </c>
      <c r="F11" s="229">
        <v>6.55</v>
      </c>
      <c r="G11" s="229">
        <v>6.85</v>
      </c>
      <c r="H11" s="229">
        <v>7.15</v>
      </c>
      <c r="I11" s="229">
        <v>7.4</v>
      </c>
      <c r="J11" s="229">
        <v>7.65</v>
      </c>
      <c r="K11" s="229">
        <v>7.85</v>
      </c>
      <c r="L11" s="229">
        <v>8.0500000000000007</v>
      </c>
      <c r="M11" s="229">
        <v>8.25</v>
      </c>
      <c r="N11" s="229">
        <v>8.4499999999999993</v>
      </c>
      <c r="O11" s="229">
        <v>8.6</v>
      </c>
      <c r="P11" s="229">
        <v>8.75</v>
      </c>
      <c r="S11" s="2">
        <v>9</v>
      </c>
      <c r="T11" s="3">
        <v>9.34</v>
      </c>
      <c r="U11" s="3">
        <v>9.25</v>
      </c>
      <c r="V11" s="3">
        <v>8.1199999999999992</v>
      </c>
      <c r="W11" s="3">
        <v>8.1</v>
      </c>
      <c r="X11" s="521">
        <v>87.783783783783775</v>
      </c>
      <c r="Z11" s="2">
        <v>9</v>
      </c>
      <c r="AA11" s="2">
        <v>7.55</v>
      </c>
      <c r="AB11" s="2">
        <v>7.65</v>
      </c>
      <c r="AC11" s="2">
        <v>7.21</v>
      </c>
      <c r="AD11" s="2">
        <v>7.23</v>
      </c>
      <c r="AE11" s="521">
        <v>94.248366013071887</v>
      </c>
    </row>
    <row r="12" spans="1:31">
      <c r="A12" s="38" t="s">
        <v>1054</v>
      </c>
      <c r="B12" s="231">
        <v>4.88</v>
      </c>
      <c r="C12" s="230">
        <v>5.24</v>
      </c>
      <c r="D12" s="230">
        <v>5.58</v>
      </c>
      <c r="E12" s="230">
        <v>5.89</v>
      </c>
      <c r="F12" s="237">
        <v>6.19</v>
      </c>
      <c r="G12" s="230">
        <v>6.47</v>
      </c>
      <c r="H12" s="230">
        <v>6.73</v>
      </c>
      <c r="I12" s="230">
        <v>6.98</v>
      </c>
      <c r="J12" s="230">
        <v>7.21</v>
      </c>
      <c r="K12" s="230">
        <v>7.43</v>
      </c>
      <c r="L12" s="237">
        <v>7.64</v>
      </c>
      <c r="M12" s="230">
        <v>7.83</v>
      </c>
      <c r="N12" s="230">
        <v>8.02</v>
      </c>
      <c r="O12" s="230">
        <v>8.19</v>
      </c>
      <c r="P12" s="230">
        <v>8.35</v>
      </c>
      <c r="S12" s="2">
        <v>10</v>
      </c>
      <c r="T12" s="3">
        <v>9.76</v>
      </c>
      <c r="U12" s="3">
        <v>9.5</v>
      </c>
      <c r="V12" s="3">
        <v>8.42</v>
      </c>
      <c r="W12" s="3">
        <v>8.4</v>
      </c>
      <c r="X12" s="521">
        <v>88.631578947368411</v>
      </c>
      <c r="Z12" s="2">
        <v>10</v>
      </c>
      <c r="AA12" s="2">
        <v>7.95</v>
      </c>
      <c r="AB12" s="2">
        <v>7.85</v>
      </c>
      <c r="AC12" s="2">
        <v>7.43</v>
      </c>
      <c r="AD12" s="2">
        <v>7.44</v>
      </c>
      <c r="AE12" s="521">
        <v>94.649681528662427</v>
      </c>
    </row>
    <row r="13" spans="1:31">
      <c r="A13" s="38" t="s">
        <v>1055</v>
      </c>
      <c r="B13" s="231">
        <v>4.7</v>
      </c>
      <c r="C13" s="230">
        <v>5.13</v>
      </c>
      <c r="D13" s="230">
        <v>5.52</v>
      </c>
      <c r="E13" s="230">
        <v>5.87</v>
      </c>
      <c r="F13" s="237">
        <v>6.19</v>
      </c>
      <c r="G13" s="230">
        <v>6.48</v>
      </c>
      <c r="H13" s="230">
        <v>6.75</v>
      </c>
      <c r="I13" s="230">
        <v>7</v>
      </c>
      <c r="J13" s="230">
        <v>7.23</v>
      </c>
      <c r="K13" s="230">
        <v>7.44</v>
      </c>
      <c r="L13" s="237">
        <v>7.64</v>
      </c>
      <c r="M13" s="230">
        <v>7.82</v>
      </c>
      <c r="N13" s="230">
        <v>7.99</v>
      </c>
      <c r="O13" s="230">
        <v>8.15</v>
      </c>
      <c r="P13" s="230">
        <v>8.3000000000000007</v>
      </c>
      <c r="S13" s="2">
        <v>11</v>
      </c>
      <c r="T13" s="3">
        <v>10.14</v>
      </c>
      <c r="U13" s="3">
        <v>9.75</v>
      </c>
      <c r="V13" s="3">
        <v>8.6999999999999993</v>
      </c>
      <c r="W13" s="3">
        <v>8.6999999999999993</v>
      </c>
      <c r="X13" s="521">
        <v>89.230769230769226</v>
      </c>
      <c r="Z13" s="2">
        <v>11</v>
      </c>
      <c r="AA13" s="2">
        <v>8.33</v>
      </c>
      <c r="AB13" s="2">
        <v>8.0500000000000007</v>
      </c>
      <c r="AC13" s="2">
        <v>7.64</v>
      </c>
      <c r="AD13" s="2">
        <v>7.64</v>
      </c>
      <c r="AE13" s="521">
        <v>94.906832298136635</v>
      </c>
    </row>
    <row r="14" spans="1:31">
      <c r="S14" s="2">
        <v>12</v>
      </c>
      <c r="T14" s="3">
        <v>10.55</v>
      </c>
      <c r="U14" s="3">
        <v>9.9499999999999993</v>
      </c>
      <c r="V14" s="3">
        <v>8.9700000000000006</v>
      </c>
      <c r="W14" s="3">
        <v>9</v>
      </c>
      <c r="X14" s="521">
        <v>90.15075376884424</v>
      </c>
      <c r="Z14" s="2">
        <v>12</v>
      </c>
      <c r="AA14" s="2">
        <v>8.73</v>
      </c>
      <c r="AB14" s="2">
        <v>8.25</v>
      </c>
      <c r="AC14" s="2">
        <v>7.83</v>
      </c>
      <c r="AD14" s="2">
        <v>7.82</v>
      </c>
      <c r="AE14" s="521">
        <v>94.909090909090907</v>
      </c>
    </row>
    <row r="15" spans="1:31">
      <c r="B15" s="236"/>
      <c r="C15" s="291" t="s">
        <v>1093</v>
      </c>
      <c r="D15" s="292"/>
      <c r="E15" s="292"/>
      <c r="F15" s="292"/>
      <c r="G15" s="292"/>
      <c r="S15" s="2">
        <v>13</v>
      </c>
      <c r="T15" s="3">
        <v>10.96</v>
      </c>
      <c r="U15" s="3">
        <v>10.15</v>
      </c>
      <c r="V15" s="3">
        <v>9.23</v>
      </c>
      <c r="W15" s="3">
        <v>9.25</v>
      </c>
      <c r="X15" s="521">
        <v>90.935960591132996</v>
      </c>
      <c r="Z15" s="2">
        <v>13</v>
      </c>
      <c r="AA15" s="2">
        <v>9.1300000000000008</v>
      </c>
      <c r="AB15" s="2">
        <v>8.4499999999999993</v>
      </c>
      <c r="AC15" s="2">
        <v>8.02</v>
      </c>
      <c r="AD15" s="2">
        <v>7.99</v>
      </c>
      <c r="AE15" s="521">
        <v>94.911242603550292</v>
      </c>
    </row>
    <row r="16" spans="1:31">
      <c r="C16" s="293" t="s">
        <v>1051</v>
      </c>
      <c r="D16" s="236"/>
      <c r="E16" s="236"/>
      <c r="F16" s="236"/>
      <c r="G16" s="1"/>
      <c r="S16" s="2">
        <v>14</v>
      </c>
      <c r="T16" s="3">
        <v>11.35</v>
      </c>
      <c r="U16" s="3">
        <v>10.35</v>
      </c>
      <c r="V16" s="3">
        <v>9.48</v>
      </c>
      <c r="W16" s="3">
        <v>9.5</v>
      </c>
      <c r="X16" s="521">
        <v>91.594202898550733</v>
      </c>
      <c r="Z16" s="2">
        <v>14</v>
      </c>
      <c r="AA16" s="2">
        <v>9.51</v>
      </c>
      <c r="AB16" s="2">
        <v>8.6</v>
      </c>
      <c r="AC16" s="2">
        <v>8.19</v>
      </c>
      <c r="AD16" s="2">
        <v>8.15</v>
      </c>
      <c r="AE16" s="521">
        <v>95.232558139534888</v>
      </c>
    </row>
    <row r="17" spans="19:31">
      <c r="S17" s="2">
        <v>15</v>
      </c>
      <c r="T17" s="3">
        <v>11.76</v>
      </c>
      <c r="U17" s="3">
        <v>10.55</v>
      </c>
      <c r="V17" s="3">
        <v>9.7200000000000006</v>
      </c>
      <c r="W17" s="3">
        <v>9.75</v>
      </c>
      <c r="X17" s="521">
        <v>92.132701421800945</v>
      </c>
      <c r="Z17" s="2">
        <v>15</v>
      </c>
      <c r="AA17" s="2">
        <v>9.91</v>
      </c>
      <c r="AB17" s="2">
        <v>8.75</v>
      </c>
      <c r="AC17" s="2">
        <v>8.35</v>
      </c>
      <c r="AD17" s="2">
        <v>8.3000000000000007</v>
      </c>
      <c r="AE17" s="521">
        <v>95.428571428571431</v>
      </c>
    </row>
    <row r="19" spans="19:31" ht="22.5">
      <c r="S19" s="271" t="s">
        <v>1088</v>
      </c>
      <c r="T19" s="271"/>
      <c r="U19" s="271"/>
      <c r="V19" s="271"/>
      <c r="W19" s="271"/>
      <c r="X19" s="271"/>
      <c r="Y19" s="271"/>
      <c r="Z19" s="271" t="s">
        <v>1089</v>
      </c>
      <c r="AB19" s="271"/>
      <c r="AC19" s="271"/>
      <c r="AD19" s="271"/>
    </row>
    <row r="20" spans="19:31">
      <c r="S20" s="4"/>
      <c r="T20" s="259" t="s">
        <v>1056</v>
      </c>
      <c r="U20" s="261" t="s">
        <v>1057</v>
      </c>
      <c r="V20" s="261" t="s">
        <v>1065</v>
      </c>
      <c r="W20" s="261" t="s">
        <v>1058</v>
      </c>
      <c r="Z20" s="4"/>
      <c r="AA20" s="259" t="s">
        <v>1056</v>
      </c>
      <c r="AB20" s="261" t="s">
        <v>1057</v>
      </c>
      <c r="AC20" s="261" t="s">
        <v>1054</v>
      </c>
      <c r="AD20" s="261" t="s">
        <v>1055</v>
      </c>
    </row>
    <row r="21" spans="19:31">
      <c r="S21" s="2">
        <v>1</v>
      </c>
      <c r="T21" s="280">
        <v>0.32000000000000028</v>
      </c>
      <c r="U21" s="269">
        <v>0.40000000000000036</v>
      </c>
      <c r="V21" s="269">
        <v>0.41999999999999993</v>
      </c>
      <c r="W21" s="269">
        <v>0.40000000000000036</v>
      </c>
      <c r="Z21" s="2">
        <v>1</v>
      </c>
      <c r="AA21" s="280">
        <v>0.29999999999999982</v>
      </c>
      <c r="AB21" s="269">
        <v>0.40000000000000036</v>
      </c>
      <c r="AC21" s="269">
        <v>0.36000000000000032</v>
      </c>
      <c r="AD21" s="269">
        <v>0.42999999999999972</v>
      </c>
    </row>
    <row r="22" spans="19:31">
      <c r="S22" s="2">
        <v>2</v>
      </c>
      <c r="T22" s="280">
        <v>0.32000000000000028</v>
      </c>
      <c r="U22" s="269">
        <v>0.40000000000000036</v>
      </c>
      <c r="V22" s="269">
        <v>0.41000000000000014</v>
      </c>
      <c r="W22" s="269">
        <v>0.39999999999999947</v>
      </c>
      <c r="Z22" s="2">
        <v>2</v>
      </c>
      <c r="AA22" s="280">
        <v>0.3100000000000005</v>
      </c>
      <c r="AB22" s="269">
        <v>0.34999999999999964</v>
      </c>
      <c r="AC22" s="269">
        <v>0.33999999999999986</v>
      </c>
      <c r="AD22" s="269">
        <v>0.38999999999999968</v>
      </c>
    </row>
    <row r="23" spans="19:31">
      <c r="S23" s="2">
        <v>3</v>
      </c>
      <c r="T23" s="280">
        <v>0.33999999999999986</v>
      </c>
      <c r="U23" s="269">
        <v>0.39999999999999947</v>
      </c>
      <c r="V23" s="269">
        <v>0.37999999999999989</v>
      </c>
      <c r="W23" s="269">
        <v>0.35000000000000053</v>
      </c>
      <c r="Z23" s="2">
        <v>3</v>
      </c>
      <c r="AA23" s="280">
        <v>0.30999999999999961</v>
      </c>
      <c r="AB23" s="269">
        <v>0.35000000000000053</v>
      </c>
      <c r="AC23" s="269">
        <v>0.30999999999999961</v>
      </c>
      <c r="AD23" s="269">
        <v>0.35000000000000053</v>
      </c>
    </row>
    <row r="24" spans="19:31">
      <c r="S24" s="2">
        <v>4</v>
      </c>
      <c r="T24" s="280">
        <v>0.38999999999999968</v>
      </c>
      <c r="U24" s="269">
        <v>0.40000000000000036</v>
      </c>
      <c r="V24" s="269">
        <v>0.37000000000000011</v>
      </c>
      <c r="W24" s="269">
        <v>0.34999999999999964</v>
      </c>
      <c r="Z24" s="2">
        <v>4</v>
      </c>
      <c r="AA24" s="280">
        <v>0.37000000000000011</v>
      </c>
      <c r="AB24" s="269">
        <v>0.34999999999999964</v>
      </c>
      <c r="AC24" s="269">
        <v>0.30000000000000071</v>
      </c>
      <c r="AD24" s="269">
        <v>0.32000000000000028</v>
      </c>
    </row>
    <row r="25" spans="19:31">
      <c r="S25" s="2">
        <v>5</v>
      </c>
      <c r="T25" s="280">
        <v>0.41000000000000103</v>
      </c>
      <c r="U25" s="269">
        <v>0.35000000000000053</v>
      </c>
      <c r="V25" s="269">
        <v>0.35000000000000053</v>
      </c>
      <c r="W25" s="269">
        <v>0.35000000000000053</v>
      </c>
      <c r="Z25" s="2">
        <v>5</v>
      </c>
      <c r="AA25" s="280">
        <v>0.37999999999999989</v>
      </c>
      <c r="AB25" s="269">
        <v>0.29999999999999982</v>
      </c>
      <c r="AC25" s="269">
        <v>0.27999999999999936</v>
      </c>
      <c r="AD25" s="269">
        <v>0.29000000000000004</v>
      </c>
    </row>
    <row r="26" spans="19:31">
      <c r="S26" s="2">
        <v>6</v>
      </c>
      <c r="T26" s="280">
        <v>0.40999999999999837</v>
      </c>
      <c r="U26" s="269">
        <v>0.34999999999999964</v>
      </c>
      <c r="V26" s="269">
        <v>0.33999999999999986</v>
      </c>
      <c r="W26" s="269">
        <v>0.34999999999999964</v>
      </c>
      <c r="Z26" s="2">
        <v>6</v>
      </c>
      <c r="AA26" s="280">
        <v>0.40000000000000036</v>
      </c>
      <c r="AB26" s="269">
        <v>0.30000000000000071</v>
      </c>
      <c r="AC26" s="269">
        <v>0.26000000000000068</v>
      </c>
      <c r="AD26" s="269">
        <v>0.26999999999999957</v>
      </c>
    </row>
    <row r="27" spans="19:31">
      <c r="S27" s="2">
        <v>7</v>
      </c>
      <c r="T27" s="280">
        <v>0.39000000000000057</v>
      </c>
      <c r="U27" s="269">
        <v>0.29999999999999893</v>
      </c>
      <c r="V27" s="269">
        <v>0.3199999999999994</v>
      </c>
      <c r="W27" s="269">
        <v>0.29999999999999982</v>
      </c>
      <c r="Z27" s="2">
        <v>7</v>
      </c>
      <c r="AA27" s="280">
        <v>0.37999999999999989</v>
      </c>
      <c r="AB27" s="269">
        <v>0.25</v>
      </c>
      <c r="AC27" s="269">
        <v>0.25</v>
      </c>
      <c r="AD27" s="269">
        <v>0.25</v>
      </c>
    </row>
    <row r="28" spans="19:31">
      <c r="S28" s="2">
        <v>8</v>
      </c>
      <c r="T28" s="280">
        <v>0.41000000000000014</v>
      </c>
      <c r="U28" s="269">
        <v>0.30000000000000071</v>
      </c>
      <c r="V28" s="269">
        <v>0.30999999999999961</v>
      </c>
      <c r="W28" s="269">
        <v>0.29999999999999982</v>
      </c>
      <c r="Z28" s="2">
        <v>8</v>
      </c>
      <c r="AA28" s="280">
        <v>0.38999999999999968</v>
      </c>
      <c r="AB28" s="269">
        <v>0.25</v>
      </c>
      <c r="AC28" s="269">
        <v>0.22999999999999954</v>
      </c>
      <c r="AD28" s="269">
        <v>0.23000000000000043</v>
      </c>
    </row>
    <row r="29" spans="19:31">
      <c r="S29" s="2">
        <v>9</v>
      </c>
      <c r="T29" s="280">
        <v>0.41999999999999993</v>
      </c>
      <c r="U29" s="269">
        <v>0.25</v>
      </c>
      <c r="V29" s="269">
        <v>0.30000000000000071</v>
      </c>
      <c r="W29" s="269">
        <v>0.30000000000000071</v>
      </c>
      <c r="Z29" s="2">
        <v>9</v>
      </c>
      <c r="AA29" s="280">
        <v>0.40000000000000036</v>
      </c>
      <c r="AB29" s="269">
        <v>0.19999999999999929</v>
      </c>
      <c r="AC29" s="269">
        <v>0.21999999999999975</v>
      </c>
      <c r="AD29" s="269">
        <v>0.20999999999999996</v>
      </c>
    </row>
    <row r="30" spans="19:31">
      <c r="S30" s="2">
        <v>10</v>
      </c>
      <c r="T30" s="280">
        <v>0.38000000000000078</v>
      </c>
      <c r="U30" s="269">
        <v>0.25</v>
      </c>
      <c r="V30" s="269">
        <v>0.27999999999999936</v>
      </c>
      <c r="W30" s="269">
        <v>0.29999999999999893</v>
      </c>
      <c r="Z30" s="2">
        <v>10</v>
      </c>
      <c r="AA30" s="280">
        <v>0.37999999999999989</v>
      </c>
      <c r="AB30" s="269">
        <v>0.20000000000000107</v>
      </c>
      <c r="AC30" s="269">
        <v>0.20999999999999996</v>
      </c>
      <c r="AD30" s="269">
        <v>0.19999999999999929</v>
      </c>
    </row>
    <row r="31" spans="19:31">
      <c r="S31" s="2">
        <v>11</v>
      </c>
      <c r="T31" s="280">
        <v>0.41000000000000014</v>
      </c>
      <c r="U31" s="269">
        <v>0.19999999999999929</v>
      </c>
      <c r="V31" s="269">
        <v>0.27000000000000135</v>
      </c>
      <c r="W31" s="269">
        <v>0.30000000000000071</v>
      </c>
      <c r="Z31" s="2">
        <v>11</v>
      </c>
      <c r="AA31" s="280">
        <v>0.40000000000000036</v>
      </c>
      <c r="AB31" s="269">
        <v>0.19999999999999929</v>
      </c>
      <c r="AC31" s="269">
        <v>0.19000000000000039</v>
      </c>
      <c r="AD31" s="269">
        <v>0.1800000000000006</v>
      </c>
    </row>
    <row r="32" spans="19:31">
      <c r="S32" s="2">
        <v>12</v>
      </c>
      <c r="T32" s="280">
        <v>0.41000000000000014</v>
      </c>
      <c r="U32" s="269">
        <v>0.20000000000000107</v>
      </c>
      <c r="V32" s="269">
        <v>0.25999999999999979</v>
      </c>
      <c r="W32" s="269">
        <v>0.25</v>
      </c>
      <c r="Z32" s="2">
        <v>12</v>
      </c>
      <c r="AA32" s="280">
        <v>0.40000000000000036</v>
      </c>
      <c r="AB32" s="269">
        <v>0.19999999999999929</v>
      </c>
      <c r="AC32" s="269">
        <v>0.1899999999999995</v>
      </c>
      <c r="AD32" s="269">
        <v>0.16999999999999993</v>
      </c>
    </row>
    <row r="33" spans="19:30">
      <c r="S33" s="2">
        <v>13</v>
      </c>
      <c r="T33" s="280">
        <v>0.38999999999999879</v>
      </c>
      <c r="U33" s="269">
        <v>0.19999999999999929</v>
      </c>
      <c r="V33" s="269">
        <v>0.25</v>
      </c>
      <c r="W33" s="269">
        <v>0.25</v>
      </c>
      <c r="Z33" s="2">
        <v>13</v>
      </c>
      <c r="AA33" s="280">
        <v>0.37999999999999901</v>
      </c>
      <c r="AB33" s="269">
        <v>0.15000000000000036</v>
      </c>
      <c r="AC33" s="269">
        <v>0.16999999999999993</v>
      </c>
      <c r="AD33" s="269">
        <v>0.16000000000000014</v>
      </c>
    </row>
    <row r="34" spans="19:30">
      <c r="S34" s="2">
        <v>14</v>
      </c>
      <c r="T34" s="280">
        <v>0.41000000000000014</v>
      </c>
      <c r="U34" s="269">
        <v>0.20000000000000107</v>
      </c>
      <c r="V34" s="269">
        <v>0.24000000000000021</v>
      </c>
      <c r="W34" s="269">
        <v>0.25</v>
      </c>
      <c r="Z34" s="2">
        <v>14</v>
      </c>
      <c r="AA34" s="280">
        <v>0.40000000000000036</v>
      </c>
      <c r="AB34" s="269">
        <v>0.15000000000000036</v>
      </c>
      <c r="AC34" s="269">
        <v>0.16000000000000014</v>
      </c>
      <c r="AD34" s="269">
        <v>0.15000000000000036</v>
      </c>
    </row>
    <row r="35" spans="19:30">
      <c r="S35" s="532" t="s">
        <v>1203</v>
      </c>
      <c r="T35" s="533">
        <v>1</v>
      </c>
      <c r="U35" s="533">
        <v>4</v>
      </c>
      <c r="V35" s="533">
        <v>4</v>
      </c>
      <c r="W35" s="533">
        <v>4</v>
      </c>
      <c r="X35" s="270"/>
      <c r="Y35" s="270"/>
      <c r="Z35" s="532" t="s">
        <v>1203</v>
      </c>
      <c r="AA35" s="533">
        <v>1</v>
      </c>
      <c r="AB35" s="533">
        <v>4</v>
      </c>
      <c r="AC35" s="533">
        <v>4</v>
      </c>
      <c r="AD35" s="533">
        <v>4</v>
      </c>
    </row>
    <row r="37" spans="19:30" ht="18.75">
      <c r="S37" s="247">
        <v>1</v>
      </c>
      <c r="T37" s="248" t="s">
        <v>1075</v>
      </c>
      <c r="U37" s="249"/>
      <c r="Z37" s="247">
        <v>1</v>
      </c>
      <c r="AA37" s="248" t="s">
        <v>1075</v>
      </c>
      <c r="AB37" s="249"/>
    </row>
    <row r="38" spans="19:30" ht="18.75">
      <c r="S38" s="250">
        <v>2</v>
      </c>
      <c r="T38" s="251" t="s">
        <v>1076</v>
      </c>
      <c r="U38" s="252"/>
      <c r="Z38" s="250">
        <v>2</v>
      </c>
      <c r="AA38" s="251" t="s">
        <v>1076</v>
      </c>
      <c r="AB38" s="252"/>
    </row>
    <row r="39" spans="19:30" ht="18.75">
      <c r="S39" s="253">
        <v>3</v>
      </c>
      <c r="T39" s="254" t="s">
        <v>1077</v>
      </c>
      <c r="U39" s="255"/>
      <c r="Z39" s="253">
        <v>3</v>
      </c>
      <c r="AA39" s="254" t="s">
        <v>1077</v>
      </c>
      <c r="AB39" s="255"/>
    </row>
    <row r="40" spans="19:30" ht="18.75">
      <c r="S40" s="256">
        <v>4</v>
      </c>
      <c r="T40" s="257" t="s">
        <v>1078</v>
      </c>
      <c r="U40" s="258"/>
      <c r="Z40" s="256">
        <v>4</v>
      </c>
      <c r="AA40" s="257" t="s">
        <v>1078</v>
      </c>
      <c r="AB40" s="258"/>
    </row>
    <row r="41" spans="19:30" ht="18.75">
      <c r="S41" s="265">
        <v>5</v>
      </c>
      <c r="T41" s="266" t="s">
        <v>1079</v>
      </c>
      <c r="U41" s="236"/>
      <c r="Z41" s="265">
        <v>5</v>
      </c>
      <c r="AA41" s="266" t="s">
        <v>1079</v>
      </c>
      <c r="AB41" s="236"/>
    </row>
  </sheetData>
  <sortState xmlns:xlrd2="http://schemas.microsoft.com/office/spreadsheetml/2017/richdata2" columnSort="1" ref="B2:P6">
    <sortCondition ref="B2:P2"/>
  </sortState>
  <phoneticPr fontId="12" type="noConversion"/>
  <pageMargins left="0.7" right="0.7" top="0.78740157499999996" bottom="0.78740157499999996"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1"/>
  <sheetViews>
    <sheetView topLeftCell="R1" workbookViewId="0">
      <selection activeCell="S35" sqref="S35:W35"/>
    </sheetView>
  </sheetViews>
  <sheetFormatPr baseColWidth="10" defaultRowHeight="15.75"/>
  <cols>
    <col min="24" max="24" width="14.375" customWidth="1"/>
    <col min="31" max="31" width="11.25" customWidth="1"/>
  </cols>
  <sheetData>
    <row r="1" spans="1:31" ht="22.5">
      <c r="A1" s="271" t="s">
        <v>35</v>
      </c>
      <c r="B1" s="35"/>
      <c r="C1" s="35"/>
      <c r="D1" s="35"/>
      <c r="E1" s="35"/>
      <c r="F1" s="35"/>
      <c r="G1" s="35"/>
      <c r="H1" s="35"/>
      <c r="I1" s="35"/>
      <c r="J1" s="35"/>
      <c r="K1" s="35"/>
      <c r="L1" s="35"/>
      <c r="M1" s="35"/>
      <c r="N1" s="35"/>
      <c r="O1" s="35"/>
      <c r="P1" s="35"/>
      <c r="S1" s="271" t="s">
        <v>35</v>
      </c>
      <c r="Z1" s="271" t="s">
        <v>37</v>
      </c>
    </row>
    <row r="2" spans="1:31">
      <c r="B2" s="9">
        <v>1</v>
      </c>
      <c r="C2" s="9">
        <v>2</v>
      </c>
      <c r="D2" s="9">
        <v>3</v>
      </c>
      <c r="E2" s="9">
        <v>4</v>
      </c>
      <c r="F2" s="9">
        <v>5</v>
      </c>
      <c r="G2" s="9">
        <v>6</v>
      </c>
      <c r="H2" s="9">
        <v>7</v>
      </c>
      <c r="I2" s="9">
        <v>8</v>
      </c>
      <c r="J2" s="9">
        <v>9</v>
      </c>
      <c r="K2" s="9">
        <v>10</v>
      </c>
      <c r="L2" s="9">
        <v>11</v>
      </c>
      <c r="M2" s="9">
        <v>12</v>
      </c>
      <c r="N2" s="9">
        <v>13</v>
      </c>
      <c r="O2" s="9">
        <v>14</v>
      </c>
      <c r="P2" s="9">
        <v>15</v>
      </c>
      <c r="S2" s="2"/>
      <c r="T2" s="2" t="s">
        <v>1056</v>
      </c>
      <c r="U2" s="2" t="s">
        <v>1057</v>
      </c>
      <c r="V2" s="2" t="s">
        <v>1066</v>
      </c>
      <c r="W2" s="2" t="s">
        <v>1064</v>
      </c>
      <c r="X2" s="522" t="s">
        <v>1204</v>
      </c>
      <c r="Z2" s="2"/>
      <c r="AA2" s="2" t="s">
        <v>1056</v>
      </c>
      <c r="AB2" s="2" t="s">
        <v>1057</v>
      </c>
      <c r="AC2" s="2" t="s">
        <v>1061</v>
      </c>
      <c r="AD2" s="2" t="s">
        <v>1055</v>
      </c>
      <c r="AE2" s="522" t="s">
        <v>1204</v>
      </c>
    </row>
    <row r="3" spans="1:31" ht="15.95" customHeight="1">
      <c r="A3" s="18" t="s">
        <v>1056</v>
      </c>
      <c r="B3" s="226">
        <v>17.89</v>
      </c>
      <c r="C3" s="227">
        <v>18.89</v>
      </c>
      <c r="D3" s="227">
        <v>19.920000000000002</v>
      </c>
      <c r="E3" s="227">
        <v>20.96</v>
      </c>
      <c r="F3" s="227">
        <v>22.2</v>
      </c>
      <c r="G3" s="227">
        <v>23.45</v>
      </c>
      <c r="H3" s="227">
        <v>24.75</v>
      </c>
      <c r="I3" s="227">
        <v>26</v>
      </c>
      <c r="J3" s="227">
        <v>27.29</v>
      </c>
      <c r="K3" s="227">
        <v>28.59</v>
      </c>
      <c r="L3" s="227">
        <v>29.85</v>
      </c>
      <c r="M3" s="227">
        <v>31.14</v>
      </c>
      <c r="N3" s="227">
        <v>32.450000000000003</v>
      </c>
      <c r="O3" s="227">
        <v>33.700000000000003</v>
      </c>
      <c r="P3" s="241">
        <v>34.950000000000003</v>
      </c>
      <c r="S3" s="2">
        <v>1</v>
      </c>
      <c r="T3" s="3">
        <v>17.89</v>
      </c>
      <c r="U3" s="3">
        <v>16.3</v>
      </c>
      <c r="V3" s="3">
        <v>12.75</v>
      </c>
      <c r="W3" s="3">
        <v>14.5</v>
      </c>
      <c r="X3" s="521">
        <v>78.220858895705518</v>
      </c>
      <c r="Z3" s="2">
        <v>1</v>
      </c>
      <c r="AA3" s="3">
        <v>14.28</v>
      </c>
      <c r="AB3" s="3">
        <v>17.5</v>
      </c>
      <c r="AC3" s="3">
        <v>10</v>
      </c>
      <c r="AD3" s="3">
        <v>10</v>
      </c>
      <c r="AE3" s="521">
        <v>57.142857142857139</v>
      </c>
    </row>
    <row r="4" spans="1:31" ht="15.95" customHeight="1">
      <c r="A4" s="18" t="s">
        <v>1057</v>
      </c>
      <c r="B4" s="228">
        <v>16.3</v>
      </c>
      <c r="C4" s="229">
        <v>17.8</v>
      </c>
      <c r="D4" s="229">
        <v>19.2</v>
      </c>
      <c r="E4" s="229">
        <v>20.6</v>
      </c>
      <c r="F4" s="229">
        <v>22</v>
      </c>
      <c r="G4" s="229">
        <v>23.3</v>
      </c>
      <c r="H4" s="229">
        <v>24.5</v>
      </c>
      <c r="I4" s="229">
        <v>25.6</v>
      </c>
      <c r="J4" s="229">
        <v>26.6</v>
      </c>
      <c r="K4" s="229">
        <v>27.5</v>
      </c>
      <c r="L4" s="229">
        <v>28.3</v>
      </c>
      <c r="M4" s="229">
        <v>29.1</v>
      </c>
      <c r="N4" s="229">
        <v>29.8</v>
      </c>
      <c r="O4" s="229">
        <v>30.5</v>
      </c>
      <c r="P4" s="229">
        <v>31.1</v>
      </c>
      <c r="S4" s="2">
        <v>2</v>
      </c>
      <c r="T4" s="3">
        <v>18.89</v>
      </c>
      <c r="U4" s="3">
        <v>17.8</v>
      </c>
      <c r="V4" s="3">
        <v>14.7</v>
      </c>
      <c r="W4" s="3">
        <v>15.75</v>
      </c>
      <c r="X4" s="521">
        <v>82.584269662921344</v>
      </c>
      <c r="Z4" s="2">
        <v>2</v>
      </c>
      <c r="AA4" s="3">
        <v>15.28</v>
      </c>
      <c r="AB4" s="3">
        <v>18.5</v>
      </c>
      <c r="AC4" s="3">
        <v>11.36</v>
      </c>
      <c r="AD4" s="3">
        <v>11.36</v>
      </c>
      <c r="AE4" s="521">
        <v>61.405405405405403</v>
      </c>
    </row>
    <row r="5" spans="1:31" ht="15.95" customHeight="1">
      <c r="A5" s="38" t="s">
        <v>1066</v>
      </c>
      <c r="B5" s="231">
        <v>12.75</v>
      </c>
      <c r="C5" s="230">
        <v>14.7</v>
      </c>
      <c r="D5" s="230">
        <v>16.420000000000002</v>
      </c>
      <c r="E5" s="230">
        <v>17.96</v>
      </c>
      <c r="F5" s="237">
        <v>19.34</v>
      </c>
      <c r="G5" s="230">
        <v>20.59</v>
      </c>
      <c r="H5" s="230">
        <v>21.72</v>
      </c>
      <c r="I5" s="230">
        <v>22.75</v>
      </c>
      <c r="J5" s="230">
        <v>23.69</v>
      </c>
      <c r="K5" s="230">
        <v>24.56</v>
      </c>
      <c r="L5" s="237">
        <v>25.35</v>
      </c>
      <c r="M5" s="230">
        <v>26.09</v>
      </c>
      <c r="N5" s="230">
        <v>26.77</v>
      </c>
      <c r="O5" s="230">
        <v>27.41</v>
      </c>
      <c r="P5" s="230">
        <v>28</v>
      </c>
      <c r="S5" s="2">
        <v>3</v>
      </c>
      <c r="T5" s="3">
        <v>19.920000000000002</v>
      </c>
      <c r="U5" s="3">
        <v>19.2</v>
      </c>
      <c r="V5" s="3">
        <v>16.420000000000002</v>
      </c>
      <c r="W5" s="3">
        <v>17</v>
      </c>
      <c r="X5" s="521">
        <v>85.520833333333343</v>
      </c>
      <c r="Z5" s="2">
        <v>3</v>
      </c>
      <c r="AA5" s="3">
        <v>16.3</v>
      </c>
      <c r="AB5" s="3">
        <v>19.5</v>
      </c>
      <c r="AC5" s="3">
        <v>12.63</v>
      </c>
      <c r="AD5" s="3">
        <v>12.63</v>
      </c>
      <c r="AE5" s="521">
        <v>64.769230769230774</v>
      </c>
    </row>
    <row r="6" spans="1:31" ht="15.95" customHeight="1">
      <c r="A6" s="38" t="s">
        <v>1064</v>
      </c>
      <c r="B6" s="231">
        <v>14.5</v>
      </c>
      <c r="C6" s="230">
        <v>15.75</v>
      </c>
      <c r="D6" s="230">
        <v>17</v>
      </c>
      <c r="E6" s="230">
        <v>18.25</v>
      </c>
      <c r="F6" s="230">
        <v>19.350000000000001</v>
      </c>
      <c r="G6" s="230">
        <v>20.45</v>
      </c>
      <c r="H6" s="230">
        <v>21.55</v>
      </c>
      <c r="I6" s="230">
        <v>22.65</v>
      </c>
      <c r="J6" s="230">
        <v>23.75</v>
      </c>
      <c r="K6" s="230">
        <v>24.55</v>
      </c>
      <c r="L6" s="237">
        <v>25.35</v>
      </c>
      <c r="M6" s="230">
        <v>26.15</v>
      </c>
      <c r="N6" s="230">
        <v>27.85</v>
      </c>
      <c r="O6" s="230">
        <v>28.55</v>
      </c>
      <c r="P6" s="230">
        <v>29.25</v>
      </c>
      <c r="S6" s="2">
        <v>4</v>
      </c>
      <c r="T6" s="3">
        <v>20.96</v>
      </c>
      <c r="U6" s="3">
        <v>20.6</v>
      </c>
      <c r="V6" s="3">
        <v>17.96</v>
      </c>
      <c r="W6" s="3">
        <v>18.25</v>
      </c>
      <c r="X6" s="521">
        <v>87.184466019417471</v>
      </c>
      <c r="Z6" s="2">
        <v>4</v>
      </c>
      <c r="AA6" s="3">
        <v>17.36</v>
      </c>
      <c r="AB6" s="3">
        <v>20.5</v>
      </c>
      <c r="AC6" s="3">
        <v>13.83</v>
      </c>
      <c r="AD6" s="3">
        <v>13.83</v>
      </c>
      <c r="AE6" s="521">
        <v>67.463414634146346</v>
      </c>
    </row>
    <row r="7" spans="1:31" ht="15.95" customHeight="1">
      <c r="B7" s="1"/>
      <c r="C7" s="1"/>
      <c r="D7" s="1"/>
      <c r="E7" s="1"/>
      <c r="F7" s="1"/>
      <c r="G7" s="1"/>
      <c r="H7" s="1"/>
      <c r="I7" s="1"/>
      <c r="J7" s="1"/>
      <c r="K7" s="1"/>
      <c r="L7" s="1"/>
      <c r="M7" s="1"/>
      <c r="N7" s="1"/>
      <c r="O7" s="1"/>
      <c r="P7" s="1"/>
      <c r="S7" s="2">
        <v>5</v>
      </c>
      <c r="T7" s="3">
        <v>22.2</v>
      </c>
      <c r="U7" s="3">
        <v>22</v>
      </c>
      <c r="V7" s="3">
        <v>19.34</v>
      </c>
      <c r="W7" s="3">
        <v>19.350000000000001</v>
      </c>
      <c r="X7" s="521">
        <v>87.909090909090907</v>
      </c>
      <c r="Z7" s="2">
        <v>5</v>
      </c>
      <c r="AA7" s="3">
        <v>18.600000000000001</v>
      </c>
      <c r="AB7" s="3">
        <v>21.5</v>
      </c>
      <c r="AC7" s="3">
        <v>14.97</v>
      </c>
      <c r="AD7" s="3">
        <v>14.97</v>
      </c>
      <c r="AE7" s="521">
        <v>69.627906976744185</v>
      </c>
    </row>
    <row r="8" spans="1:31" s="524" customFormat="1" ht="15.95" customHeight="1">
      <c r="A8" s="523" t="s">
        <v>37</v>
      </c>
      <c r="B8" s="171"/>
      <c r="C8" s="171"/>
      <c r="D8" s="171"/>
      <c r="E8" s="171"/>
      <c r="F8" s="171"/>
      <c r="G8" s="171"/>
      <c r="H8" s="171"/>
      <c r="I8" s="171"/>
      <c r="J8" s="171"/>
      <c r="K8" s="171"/>
      <c r="L8" s="171"/>
      <c r="M8" s="171"/>
      <c r="N8" s="171"/>
      <c r="O8" s="171"/>
      <c r="P8" s="171"/>
      <c r="S8" s="525">
        <v>6</v>
      </c>
      <c r="T8" s="526">
        <v>23.45</v>
      </c>
      <c r="U8" s="526">
        <v>23.3</v>
      </c>
      <c r="V8" s="526">
        <v>20.59</v>
      </c>
      <c r="W8" s="526">
        <v>20.45</v>
      </c>
      <c r="X8" s="527">
        <v>88.369098712446345</v>
      </c>
      <c r="Z8" s="525">
        <v>6</v>
      </c>
      <c r="AA8" s="526">
        <v>19.899999999999999</v>
      </c>
      <c r="AB8" s="526">
        <v>22.4</v>
      </c>
      <c r="AC8" s="526">
        <v>16.03</v>
      </c>
      <c r="AD8" s="526">
        <v>16.03</v>
      </c>
      <c r="AE8" s="527">
        <v>71.5625</v>
      </c>
    </row>
    <row r="9" spans="1:31" ht="15.95" customHeight="1">
      <c r="B9" s="9">
        <v>1</v>
      </c>
      <c r="C9" s="9">
        <v>2</v>
      </c>
      <c r="D9" s="9">
        <v>3</v>
      </c>
      <c r="E9" s="9">
        <v>4</v>
      </c>
      <c r="F9" s="9">
        <v>5</v>
      </c>
      <c r="G9" s="9">
        <v>6</v>
      </c>
      <c r="H9" s="9">
        <v>7</v>
      </c>
      <c r="I9" s="9">
        <v>8</v>
      </c>
      <c r="J9" s="9">
        <v>9</v>
      </c>
      <c r="K9" s="9">
        <v>10</v>
      </c>
      <c r="L9" s="9">
        <v>11</v>
      </c>
      <c r="M9" s="9">
        <v>12</v>
      </c>
      <c r="N9" s="9">
        <v>13</v>
      </c>
      <c r="O9" s="9">
        <v>14</v>
      </c>
      <c r="P9" s="9">
        <v>15</v>
      </c>
      <c r="S9" s="2">
        <v>7</v>
      </c>
      <c r="T9" s="3">
        <v>24.75</v>
      </c>
      <c r="U9" s="3">
        <v>24.5</v>
      </c>
      <c r="V9" s="3">
        <v>21.72</v>
      </c>
      <c r="W9" s="3">
        <v>21.55</v>
      </c>
      <c r="X9" s="521">
        <v>88.65306122448979</v>
      </c>
      <c r="Z9" s="2">
        <v>7</v>
      </c>
      <c r="AA9" s="3">
        <v>21.22</v>
      </c>
      <c r="AB9" s="3">
        <v>23.2</v>
      </c>
      <c r="AC9" s="3">
        <v>17.04</v>
      </c>
      <c r="AD9" s="3">
        <v>17.04</v>
      </c>
      <c r="AE9" s="521">
        <v>73.448275862068968</v>
      </c>
    </row>
    <row r="10" spans="1:31" ht="15.95" customHeight="1">
      <c r="A10" s="18" t="s">
        <v>1056</v>
      </c>
      <c r="B10" s="226">
        <v>14.28</v>
      </c>
      <c r="C10" s="227">
        <v>15.28</v>
      </c>
      <c r="D10" s="227">
        <v>16.3</v>
      </c>
      <c r="E10" s="227">
        <v>17.36</v>
      </c>
      <c r="F10" s="227">
        <v>18.600000000000001</v>
      </c>
      <c r="G10" s="227">
        <v>19.899999999999999</v>
      </c>
      <c r="H10" s="227">
        <v>21.22</v>
      </c>
      <c r="I10" s="227">
        <v>22.52</v>
      </c>
      <c r="J10" s="227">
        <v>23.84</v>
      </c>
      <c r="K10" s="227">
        <v>25.2</v>
      </c>
      <c r="L10" s="227">
        <v>26.52</v>
      </c>
      <c r="M10" s="227">
        <v>27.86</v>
      </c>
      <c r="N10" s="227">
        <v>29.24</v>
      </c>
      <c r="O10" s="227">
        <v>30.56</v>
      </c>
      <c r="P10" s="227">
        <v>31.9</v>
      </c>
      <c r="S10" s="2">
        <v>8</v>
      </c>
      <c r="T10" s="3">
        <v>26</v>
      </c>
      <c r="U10" s="3">
        <v>25.6</v>
      </c>
      <c r="V10" s="3">
        <v>22.75</v>
      </c>
      <c r="W10" s="3">
        <v>22.65</v>
      </c>
      <c r="X10" s="521">
        <v>88.8671875</v>
      </c>
      <c r="Z10" s="2">
        <v>8</v>
      </c>
      <c r="AA10" s="3">
        <v>22.52</v>
      </c>
      <c r="AB10" s="3">
        <v>24</v>
      </c>
      <c r="AC10" s="3">
        <v>18</v>
      </c>
      <c r="AD10" s="3">
        <v>18</v>
      </c>
      <c r="AE10" s="521">
        <v>75</v>
      </c>
    </row>
    <row r="11" spans="1:31" ht="15.95" customHeight="1">
      <c r="A11" s="18" t="s">
        <v>1057</v>
      </c>
      <c r="B11" s="228">
        <v>17.5</v>
      </c>
      <c r="C11" s="229">
        <v>18.5</v>
      </c>
      <c r="D11" s="229">
        <v>19.5</v>
      </c>
      <c r="E11" s="229">
        <v>20.5</v>
      </c>
      <c r="F11" s="229">
        <v>21.5</v>
      </c>
      <c r="G11" s="229">
        <v>22.4</v>
      </c>
      <c r="H11" s="229">
        <v>23.2</v>
      </c>
      <c r="I11" s="229">
        <v>24</v>
      </c>
      <c r="J11" s="229">
        <v>24.7</v>
      </c>
      <c r="K11" s="229">
        <v>25.3</v>
      </c>
      <c r="L11" s="229">
        <v>25.9</v>
      </c>
      <c r="M11" s="229">
        <v>26.4</v>
      </c>
      <c r="N11" s="229">
        <v>26.9</v>
      </c>
      <c r="O11" s="229">
        <v>27.4</v>
      </c>
      <c r="P11" s="229">
        <v>27.9</v>
      </c>
      <c r="S11" s="2">
        <v>9</v>
      </c>
      <c r="T11" s="3">
        <v>27.29</v>
      </c>
      <c r="U11" s="3">
        <v>26.6</v>
      </c>
      <c r="V11" s="3">
        <v>23.69</v>
      </c>
      <c r="W11" s="3">
        <v>23.75</v>
      </c>
      <c r="X11" s="521">
        <v>89.060150375939855</v>
      </c>
      <c r="Z11" s="2">
        <v>9</v>
      </c>
      <c r="AA11" s="3">
        <v>23.84</v>
      </c>
      <c r="AB11" s="3">
        <v>24.7</v>
      </c>
      <c r="AC11" s="3">
        <v>18.91</v>
      </c>
      <c r="AD11" s="3">
        <v>18.91</v>
      </c>
      <c r="AE11" s="521">
        <v>76.558704453441294</v>
      </c>
    </row>
    <row r="12" spans="1:31" ht="15.95" customHeight="1">
      <c r="A12" s="38" t="s">
        <v>1074</v>
      </c>
      <c r="B12" s="239">
        <v>10</v>
      </c>
      <c r="C12" s="240">
        <v>11.36</v>
      </c>
      <c r="D12" s="240">
        <v>12.63</v>
      </c>
      <c r="E12" s="240">
        <v>13.83</v>
      </c>
      <c r="F12" s="237">
        <v>14.97</v>
      </c>
      <c r="G12" s="240">
        <v>16.03</v>
      </c>
      <c r="H12" s="240">
        <v>17.04</v>
      </c>
      <c r="I12" s="240">
        <v>18</v>
      </c>
      <c r="J12" s="240">
        <v>18.91</v>
      </c>
      <c r="K12" s="240">
        <v>19.77</v>
      </c>
      <c r="L12" s="237">
        <v>20.59</v>
      </c>
      <c r="M12" s="240">
        <v>21.37</v>
      </c>
      <c r="N12" s="240">
        <v>22.11</v>
      </c>
      <c r="O12" s="240">
        <v>22.82</v>
      </c>
      <c r="P12" s="230">
        <v>23.4</v>
      </c>
      <c r="S12" s="2">
        <v>10</v>
      </c>
      <c r="T12" s="3">
        <v>28.59</v>
      </c>
      <c r="U12" s="3">
        <v>27.5</v>
      </c>
      <c r="V12" s="3">
        <v>24.56</v>
      </c>
      <c r="W12" s="3">
        <v>24.55</v>
      </c>
      <c r="X12" s="521">
        <v>89.309090909090898</v>
      </c>
      <c r="Z12" s="2">
        <v>10</v>
      </c>
      <c r="AA12" s="3">
        <v>25.2</v>
      </c>
      <c r="AB12" s="3">
        <v>25.3</v>
      </c>
      <c r="AC12" s="3">
        <v>19.77</v>
      </c>
      <c r="AD12" s="3">
        <v>19.77</v>
      </c>
      <c r="AE12" s="521">
        <v>78.142292490118564</v>
      </c>
    </row>
    <row r="13" spans="1:31" ht="15.95" customHeight="1">
      <c r="A13" s="38" t="s">
        <v>1064</v>
      </c>
      <c r="B13" s="231">
        <v>11</v>
      </c>
      <c r="C13" s="230">
        <v>12</v>
      </c>
      <c r="D13" s="230">
        <v>13</v>
      </c>
      <c r="E13" s="230">
        <v>14.03</v>
      </c>
      <c r="F13" s="230">
        <v>15</v>
      </c>
      <c r="G13" s="230">
        <v>16</v>
      </c>
      <c r="H13" s="230">
        <v>17</v>
      </c>
      <c r="I13" s="230">
        <v>18</v>
      </c>
      <c r="J13" s="230">
        <v>19</v>
      </c>
      <c r="K13" s="230">
        <v>19.8</v>
      </c>
      <c r="L13" s="230">
        <v>20.6</v>
      </c>
      <c r="M13" s="230">
        <v>21.4</v>
      </c>
      <c r="N13" s="230">
        <v>22.2</v>
      </c>
      <c r="O13" s="230">
        <v>22.9</v>
      </c>
      <c r="P13" s="230">
        <v>23.6</v>
      </c>
      <c r="S13" s="2">
        <v>11</v>
      </c>
      <c r="T13" s="3">
        <v>29.85</v>
      </c>
      <c r="U13" s="3">
        <v>28.3</v>
      </c>
      <c r="V13" s="3">
        <v>25.35</v>
      </c>
      <c r="W13" s="3">
        <v>25.35</v>
      </c>
      <c r="X13" s="521">
        <v>89.57597173144876</v>
      </c>
      <c r="Z13" s="2">
        <v>11</v>
      </c>
      <c r="AA13" s="3">
        <v>26.52</v>
      </c>
      <c r="AB13" s="3">
        <v>25.9</v>
      </c>
      <c r="AC13" s="3">
        <v>20.59</v>
      </c>
      <c r="AD13" s="3">
        <v>20.59</v>
      </c>
      <c r="AE13" s="521">
        <v>79.498069498069498</v>
      </c>
    </row>
    <row r="14" spans="1:31" ht="15.95" customHeight="1">
      <c r="S14" s="2">
        <v>12</v>
      </c>
      <c r="T14" s="3">
        <v>31.14</v>
      </c>
      <c r="U14" s="3">
        <v>29.1</v>
      </c>
      <c r="V14" s="3">
        <v>26.09</v>
      </c>
      <c r="W14" s="3">
        <v>26.15</v>
      </c>
      <c r="X14" s="521">
        <v>89.656357388316138</v>
      </c>
      <c r="Z14" s="2">
        <v>12</v>
      </c>
      <c r="AA14" s="3">
        <v>27.86</v>
      </c>
      <c r="AB14" s="3">
        <v>26.4</v>
      </c>
      <c r="AC14" s="3">
        <v>21.37</v>
      </c>
      <c r="AD14" s="3">
        <v>21.37</v>
      </c>
      <c r="AE14" s="521">
        <v>80.946969696969703</v>
      </c>
    </row>
    <row r="15" spans="1:31" ht="15.95" customHeight="1">
      <c r="C15" s="291" t="s">
        <v>1093</v>
      </c>
      <c r="D15" s="292"/>
      <c r="E15" s="292"/>
      <c r="F15" s="292"/>
      <c r="G15" s="292"/>
      <c r="S15" s="2">
        <v>13</v>
      </c>
      <c r="T15" s="3">
        <v>32.450000000000003</v>
      </c>
      <c r="U15" s="3">
        <v>29.8</v>
      </c>
      <c r="V15" s="3">
        <v>26.77</v>
      </c>
      <c r="W15" s="3">
        <v>27.85</v>
      </c>
      <c r="X15" s="521">
        <v>89.832214765100673</v>
      </c>
      <c r="Z15" s="2">
        <v>13</v>
      </c>
      <c r="AA15" s="3">
        <v>29.24</v>
      </c>
      <c r="AB15" s="3">
        <v>26.9</v>
      </c>
      <c r="AC15" s="3">
        <v>22.11</v>
      </c>
      <c r="AD15" s="3">
        <v>22.11</v>
      </c>
      <c r="AE15" s="521">
        <v>82.193308550185876</v>
      </c>
    </row>
    <row r="16" spans="1:31" ht="15.95" customHeight="1">
      <c r="B16" s="236"/>
      <c r="C16" s="293" t="s">
        <v>1051</v>
      </c>
      <c r="D16" s="236"/>
      <c r="E16" s="236"/>
      <c r="F16" s="236"/>
      <c r="G16" s="1"/>
      <c r="S16" s="2">
        <v>14</v>
      </c>
      <c r="T16" s="3">
        <v>33.700000000000003</v>
      </c>
      <c r="U16" s="3">
        <v>30.5</v>
      </c>
      <c r="V16" s="3">
        <v>27.41</v>
      </c>
      <c r="W16" s="3">
        <v>28.55</v>
      </c>
      <c r="X16" s="521">
        <v>89.868852459016395</v>
      </c>
      <c r="Z16" s="2">
        <v>14</v>
      </c>
      <c r="AA16" s="3">
        <v>30.56</v>
      </c>
      <c r="AB16" s="3">
        <v>27.4</v>
      </c>
      <c r="AC16" s="3">
        <v>22.82</v>
      </c>
      <c r="AD16" s="3">
        <v>22.82</v>
      </c>
      <c r="AE16" s="521">
        <v>83.284671532846716</v>
      </c>
    </row>
    <row r="17" spans="19:31" ht="15.95" customHeight="1">
      <c r="S17" s="2">
        <v>15</v>
      </c>
      <c r="T17" s="3">
        <v>34.950000000000003</v>
      </c>
      <c r="U17" s="3">
        <v>31.1</v>
      </c>
      <c r="V17" s="3">
        <v>28</v>
      </c>
      <c r="W17" s="3">
        <v>29.25</v>
      </c>
      <c r="X17" s="521">
        <v>90.032154340836016</v>
      </c>
      <c r="Z17" s="2">
        <v>15</v>
      </c>
      <c r="AA17" s="3">
        <v>31.9</v>
      </c>
      <c r="AB17" s="3">
        <v>27.9</v>
      </c>
      <c r="AC17" s="3">
        <v>23.4</v>
      </c>
      <c r="AD17" s="3">
        <v>23.5</v>
      </c>
      <c r="AE17" s="521">
        <v>83.870967741935488</v>
      </c>
    </row>
    <row r="19" spans="19:31" ht="22.5">
      <c r="S19" s="271" t="s">
        <v>1088</v>
      </c>
      <c r="T19" s="271"/>
      <c r="U19" s="271"/>
      <c r="V19" s="271"/>
      <c r="W19" s="271"/>
      <c r="X19" s="271"/>
      <c r="Y19" s="271"/>
      <c r="Z19" s="271" t="s">
        <v>1089</v>
      </c>
      <c r="AB19" s="271"/>
      <c r="AC19" s="271"/>
      <c r="AD19" s="271"/>
    </row>
    <row r="20" spans="19:31">
      <c r="S20" s="4"/>
      <c r="T20" s="262" t="s">
        <v>1056</v>
      </c>
      <c r="U20" s="261" t="s">
        <v>1057</v>
      </c>
      <c r="V20" s="261" t="s">
        <v>1066</v>
      </c>
      <c r="W20" s="261" t="s">
        <v>1064</v>
      </c>
      <c r="Z20" s="4"/>
      <c r="AA20" s="262" t="s">
        <v>1056</v>
      </c>
      <c r="AB20" s="261" t="s">
        <v>1057</v>
      </c>
      <c r="AC20" s="261" t="s">
        <v>1061</v>
      </c>
      <c r="AD20" s="261" t="s">
        <v>1055</v>
      </c>
    </row>
    <row r="21" spans="19:31">
      <c r="S21" s="2">
        <v>1</v>
      </c>
      <c r="T21" s="268">
        <v>1</v>
      </c>
      <c r="U21" s="269">
        <v>1.5</v>
      </c>
      <c r="V21" s="269">
        <v>1.9499999999999993</v>
      </c>
      <c r="W21" s="269">
        <v>1.25</v>
      </c>
      <c r="Z21" s="2">
        <v>1</v>
      </c>
      <c r="AA21" s="268">
        <v>1</v>
      </c>
      <c r="AB21" s="269">
        <v>1</v>
      </c>
      <c r="AC21" s="269">
        <v>1.3599999999999994</v>
      </c>
      <c r="AD21" s="269">
        <v>1.3599999999999994</v>
      </c>
    </row>
    <row r="22" spans="19:31">
      <c r="S22" s="2">
        <v>2</v>
      </c>
      <c r="T22" s="268">
        <v>1.0300000000000011</v>
      </c>
      <c r="U22" s="269">
        <v>1.3999999999999986</v>
      </c>
      <c r="V22" s="269">
        <v>1.7200000000000024</v>
      </c>
      <c r="W22" s="269">
        <v>1.25</v>
      </c>
      <c r="Z22" s="2">
        <v>2</v>
      </c>
      <c r="AA22" s="268">
        <v>1.0200000000000014</v>
      </c>
      <c r="AB22" s="269">
        <v>1</v>
      </c>
      <c r="AC22" s="269">
        <v>1.2700000000000014</v>
      </c>
      <c r="AD22" s="269">
        <v>1.2700000000000014</v>
      </c>
    </row>
    <row r="23" spans="19:31">
      <c r="S23" s="2">
        <v>3</v>
      </c>
      <c r="T23" s="268">
        <v>1.0399999999999991</v>
      </c>
      <c r="U23" s="269">
        <v>1.4000000000000021</v>
      </c>
      <c r="V23" s="269">
        <v>1.5399999999999991</v>
      </c>
      <c r="W23" s="269">
        <v>1.25</v>
      </c>
      <c r="Z23" s="2">
        <v>3</v>
      </c>
      <c r="AA23" s="268">
        <v>1.0599999999999987</v>
      </c>
      <c r="AB23" s="269">
        <v>1</v>
      </c>
      <c r="AC23" s="269">
        <v>1.1999999999999993</v>
      </c>
      <c r="AD23" s="269">
        <v>1.1999999999999993</v>
      </c>
    </row>
    <row r="24" spans="19:31">
      <c r="S24" s="2">
        <v>4</v>
      </c>
      <c r="T24" s="268">
        <v>1.2399999999999984</v>
      </c>
      <c r="U24" s="269">
        <v>1.3999999999999986</v>
      </c>
      <c r="V24" s="269">
        <v>1.379999999999999</v>
      </c>
      <c r="W24" s="269">
        <v>1.1000000000000014</v>
      </c>
      <c r="Z24" s="2">
        <v>4</v>
      </c>
      <c r="AA24" s="268">
        <v>1.240000000000002</v>
      </c>
      <c r="AB24" s="269">
        <v>1</v>
      </c>
      <c r="AC24" s="269">
        <v>1.1400000000000006</v>
      </c>
      <c r="AD24" s="269">
        <v>1.1400000000000006</v>
      </c>
    </row>
    <row r="25" spans="19:31">
      <c r="S25" s="2">
        <v>5</v>
      </c>
      <c r="T25" s="268">
        <v>1.25</v>
      </c>
      <c r="U25" s="269">
        <v>1.3000000000000007</v>
      </c>
      <c r="V25" s="269">
        <v>1.25</v>
      </c>
      <c r="W25" s="269">
        <v>1.0999999999999979</v>
      </c>
      <c r="Z25" s="2">
        <v>5</v>
      </c>
      <c r="AA25" s="268">
        <v>1.2999999999999972</v>
      </c>
      <c r="AB25" s="269">
        <v>0.89999999999999858</v>
      </c>
      <c r="AC25" s="269">
        <v>1.0600000000000005</v>
      </c>
      <c r="AD25" s="269">
        <v>1.0600000000000005</v>
      </c>
    </row>
    <row r="26" spans="19:31">
      <c r="S26" s="2">
        <v>6</v>
      </c>
      <c r="T26" s="268">
        <v>1.3000000000000007</v>
      </c>
      <c r="U26" s="269">
        <v>1.1999999999999993</v>
      </c>
      <c r="V26" s="269">
        <v>1.129999999999999</v>
      </c>
      <c r="W26" s="269">
        <v>1.1000000000000014</v>
      </c>
      <c r="Z26" s="2">
        <v>6</v>
      </c>
      <c r="AA26" s="268">
        <v>1.3200000000000003</v>
      </c>
      <c r="AB26" s="269">
        <v>0.80000000000000071</v>
      </c>
      <c r="AC26" s="269">
        <v>1.009999999999998</v>
      </c>
      <c r="AD26" s="269">
        <v>1.009999999999998</v>
      </c>
    </row>
    <row r="27" spans="19:31">
      <c r="S27" s="2">
        <v>7</v>
      </c>
      <c r="T27" s="268">
        <v>1.25</v>
      </c>
      <c r="U27" s="269">
        <v>1.1000000000000014</v>
      </c>
      <c r="V27" s="269">
        <v>1.0300000000000011</v>
      </c>
      <c r="W27" s="269">
        <v>1.0999999999999979</v>
      </c>
      <c r="Z27" s="2">
        <v>7</v>
      </c>
      <c r="AA27" s="268">
        <v>1.3000000000000007</v>
      </c>
      <c r="AB27" s="269">
        <v>0.80000000000000071</v>
      </c>
      <c r="AC27" s="269">
        <v>0.96000000000000085</v>
      </c>
      <c r="AD27" s="269">
        <v>0.96000000000000085</v>
      </c>
    </row>
    <row r="28" spans="19:31">
      <c r="S28" s="2">
        <v>8</v>
      </c>
      <c r="T28" s="268">
        <v>1.2899999999999991</v>
      </c>
      <c r="U28" s="269">
        <v>1</v>
      </c>
      <c r="V28" s="269">
        <v>0.94000000000000128</v>
      </c>
      <c r="W28" s="269">
        <v>1.1000000000000014</v>
      </c>
      <c r="Z28" s="2">
        <v>8</v>
      </c>
      <c r="AA28" s="268">
        <v>1.3200000000000003</v>
      </c>
      <c r="AB28" s="269">
        <v>0.69999999999999929</v>
      </c>
      <c r="AC28" s="269">
        <v>0.91000000000000014</v>
      </c>
      <c r="AD28" s="269">
        <v>0.91000000000000014</v>
      </c>
    </row>
    <row r="29" spans="19:31">
      <c r="S29" s="2">
        <v>9</v>
      </c>
      <c r="T29" s="268">
        <v>1.3000000000000007</v>
      </c>
      <c r="U29" s="269">
        <v>0.89999999999999858</v>
      </c>
      <c r="V29" s="269">
        <v>0.86999999999999744</v>
      </c>
      <c r="W29" s="269">
        <v>0.80000000000000071</v>
      </c>
      <c r="Z29" s="2">
        <v>9</v>
      </c>
      <c r="AA29" s="268">
        <v>1.3599999999999994</v>
      </c>
      <c r="AB29" s="269">
        <v>0.60000000000000142</v>
      </c>
      <c r="AC29" s="269">
        <v>0.85999999999999943</v>
      </c>
      <c r="AD29" s="269">
        <v>0.85999999999999943</v>
      </c>
    </row>
    <row r="30" spans="19:31">
      <c r="S30" s="2">
        <v>10</v>
      </c>
      <c r="T30" s="268">
        <v>1.2600000000000016</v>
      </c>
      <c r="U30" s="269">
        <v>0.80000000000000071</v>
      </c>
      <c r="V30" s="269">
        <v>0.7900000000000027</v>
      </c>
      <c r="W30" s="269">
        <v>0.80000000000000071</v>
      </c>
      <c r="Z30" s="2">
        <v>10</v>
      </c>
      <c r="AA30" s="268">
        <v>1.3200000000000003</v>
      </c>
      <c r="AB30" s="269">
        <v>0.59999999999999787</v>
      </c>
      <c r="AC30" s="269">
        <v>0.82000000000000028</v>
      </c>
      <c r="AD30" s="269">
        <v>0.82000000000000028</v>
      </c>
    </row>
    <row r="31" spans="19:31">
      <c r="S31" s="2">
        <v>11</v>
      </c>
      <c r="T31" s="268">
        <v>1.2899999999999991</v>
      </c>
      <c r="U31" s="269">
        <v>0.80000000000000071</v>
      </c>
      <c r="V31" s="269">
        <v>0.73999999999999844</v>
      </c>
      <c r="W31" s="269">
        <v>0.79999999999999716</v>
      </c>
      <c r="Z31" s="2">
        <v>11</v>
      </c>
      <c r="AA31" s="268">
        <v>1.3399999999999999</v>
      </c>
      <c r="AB31" s="269">
        <v>0.5</v>
      </c>
      <c r="AC31" s="269">
        <v>0.78000000000000114</v>
      </c>
      <c r="AD31" s="269">
        <v>0.78000000000000114</v>
      </c>
    </row>
    <row r="32" spans="19:31">
      <c r="S32" s="2">
        <v>12</v>
      </c>
      <c r="T32" s="268">
        <v>1.3100000000000023</v>
      </c>
      <c r="U32" s="269">
        <v>0.69999999999999929</v>
      </c>
      <c r="V32" s="269">
        <v>0.67999999999999972</v>
      </c>
      <c r="W32" s="269">
        <v>1.7000000000000028</v>
      </c>
      <c r="Z32" s="2">
        <v>12</v>
      </c>
      <c r="AA32" s="268">
        <v>1.379999999999999</v>
      </c>
      <c r="AB32" s="269">
        <v>0.5</v>
      </c>
      <c r="AC32" s="269">
        <v>0.73999999999999844</v>
      </c>
      <c r="AD32" s="269">
        <v>0.73999999999999844</v>
      </c>
    </row>
    <row r="33" spans="19:30">
      <c r="S33" s="2">
        <v>13</v>
      </c>
      <c r="T33" s="268">
        <v>1.25</v>
      </c>
      <c r="U33" s="269">
        <v>0.69999999999999929</v>
      </c>
      <c r="V33" s="269">
        <v>0.64000000000000057</v>
      </c>
      <c r="W33" s="269">
        <v>0.69999999999999929</v>
      </c>
      <c r="Z33" s="2">
        <v>13</v>
      </c>
      <c r="AA33" s="268">
        <v>1.3200000000000003</v>
      </c>
      <c r="AB33" s="269">
        <v>0.5</v>
      </c>
      <c r="AC33" s="269">
        <v>0.71000000000000085</v>
      </c>
      <c r="AD33" s="269">
        <v>0.71000000000000085</v>
      </c>
    </row>
    <row r="34" spans="19:30">
      <c r="S34" s="2">
        <v>14</v>
      </c>
      <c r="T34" s="268">
        <v>1.25</v>
      </c>
      <c r="U34" s="269">
        <v>0.60000000000000142</v>
      </c>
      <c r="V34" s="269">
        <v>0.58999999999999986</v>
      </c>
      <c r="W34" s="269">
        <v>0.69999999999999929</v>
      </c>
      <c r="Z34" s="2">
        <v>14</v>
      </c>
      <c r="AA34" s="268">
        <v>1.3399999999999999</v>
      </c>
      <c r="AB34" s="269">
        <v>0.5</v>
      </c>
      <c r="AC34" s="269">
        <v>0.57999999999999829</v>
      </c>
      <c r="AD34" s="269">
        <v>0.67999999999999972</v>
      </c>
    </row>
    <row r="35" spans="19:30">
      <c r="S35" s="518" t="s">
        <v>1203</v>
      </c>
      <c r="T35" s="533">
        <v>3</v>
      </c>
      <c r="U35" s="533">
        <v>4</v>
      </c>
      <c r="V35" s="533">
        <v>4</v>
      </c>
      <c r="W35" s="533">
        <v>4</v>
      </c>
      <c r="X35" s="270"/>
      <c r="Y35" s="270"/>
      <c r="Z35" s="532" t="s">
        <v>1203</v>
      </c>
      <c r="AA35" s="533">
        <v>3</v>
      </c>
      <c r="AB35" s="533">
        <v>4</v>
      </c>
      <c r="AC35" s="533">
        <v>4</v>
      </c>
      <c r="AD35" s="533">
        <v>4</v>
      </c>
    </row>
    <row r="37" spans="19:30" ht="18.75">
      <c r="S37" s="247">
        <v>1</v>
      </c>
      <c r="T37" s="248" t="s">
        <v>1075</v>
      </c>
      <c r="U37" s="249"/>
      <c r="Z37" s="247">
        <v>1</v>
      </c>
      <c r="AA37" s="248" t="s">
        <v>1075</v>
      </c>
      <c r="AB37" s="249"/>
    </row>
    <row r="38" spans="19:30" ht="18.75">
      <c r="S38" s="250">
        <v>2</v>
      </c>
      <c r="T38" s="251" t="s">
        <v>1076</v>
      </c>
      <c r="U38" s="252"/>
      <c r="Z38" s="250">
        <v>2</v>
      </c>
      <c r="AA38" s="251" t="s">
        <v>1076</v>
      </c>
      <c r="AB38" s="252"/>
    </row>
    <row r="39" spans="19:30" ht="18.75">
      <c r="S39" s="253">
        <v>3</v>
      </c>
      <c r="T39" s="254" t="s">
        <v>1077</v>
      </c>
      <c r="U39" s="255"/>
      <c r="Z39" s="253">
        <v>3</v>
      </c>
      <c r="AA39" s="254" t="s">
        <v>1077</v>
      </c>
      <c r="AB39" s="255"/>
    </row>
    <row r="40" spans="19:30" ht="18.75">
      <c r="S40" s="256">
        <v>4</v>
      </c>
      <c r="T40" s="257" t="s">
        <v>1078</v>
      </c>
      <c r="U40" s="258"/>
      <c r="Z40" s="256">
        <v>4</v>
      </c>
      <c r="AA40" s="257" t="s">
        <v>1078</v>
      </c>
      <c r="AB40" s="258"/>
    </row>
    <row r="41" spans="19:30" ht="18.75">
      <c r="S41" s="265">
        <v>5</v>
      </c>
      <c r="T41" s="266" t="s">
        <v>1079</v>
      </c>
      <c r="U41" s="236"/>
      <c r="Z41" s="265">
        <v>5</v>
      </c>
      <c r="AA41" s="266" t="s">
        <v>1079</v>
      </c>
      <c r="AB41" s="236"/>
    </row>
  </sheetData>
  <sortState xmlns:xlrd2="http://schemas.microsoft.com/office/spreadsheetml/2017/richdata2" columnSort="1" ref="B9:P14">
    <sortCondition ref="B9:P9"/>
  </sortState>
  <phoneticPr fontId="12" type="noConversion"/>
  <pageMargins left="0.7" right="0.7" top="0.78740157499999996" bottom="0.78740157499999996"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41"/>
  <sheetViews>
    <sheetView topLeftCell="S1" workbookViewId="0">
      <selection activeCell="S35" sqref="S35:X35"/>
    </sheetView>
  </sheetViews>
  <sheetFormatPr baseColWidth="10" defaultRowHeight="15.75"/>
  <cols>
    <col min="1" max="1" width="16.25" customWidth="1"/>
    <col min="25" max="25" width="13.625" customWidth="1"/>
    <col min="33" max="33" width="13.375" customWidth="1"/>
  </cols>
  <sheetData>
    <row r="1" spans="1:33" s="18" customFormat="1" ht="22.5">
      <c r="A1" s="271" t="s">
        <v>35</v>
      </c>
      <c r="S1" s="271" t="s">
        <v>35</v>
      </c>
      <c r="AA1" s="271" t="s">
        <v>37</v>
      </c>
    </row>
    <row r="2" spans="1:33" s="1" customFormat="1">
      <c r="B2" s="9">
        <v>1</v>
      </c>
      <c r="C2" s="9">
        <v>2</v>
      </c>
      <c r="D2" s="9">
        <v>3</v>
      </c>
      <c r="E2" s="9">
        <v>4</v>
      </c>
      <c r="F2" s="9">
        <v>5</v>
      </c>
      <c r="G2" s="9">
        <v>6</v>
      </c>
      <c r="H2" s="9">
        <v>7</v>
      </c>
      <c r="I2" s="9">
        <v>8</v>
      </c>
      <c r="J2" s="9">
        <v>9</v>
      </c>
      <c r="K2" s="9">
        <v>10</v>
      </c>
      <c r="L2" s="9">
        <v>11</v>
      </c>
      <c r="M2" s="9">
        <v>12</v>
      </c>
      <c r="N2" s="9">
        <v>13</v>
      </c>
      <c r="O2" s="9">
        <v>14</v>
      </c>
      <c r="P2" s="9">
        <v>15</v>
      </c>
      <c r="S2" s="2"/>
      <c r="T2" s="2" t="s">
        <v>1056</v>
      </c>
      <c r="U2" s="2" t="s">
        <v>1057</v>
      </c>
      <c r="V2" s="2" t="s">
        <v>1066</v>
      </c>
      <c r="W2" s="2" t="s">
        <v>1054</v>
      </c>
      <c r="X2" s="2" t="s">
        <v>1064</v>
      </c>
      <c r="Y2" s="522" t="s">
        <v>1204</v>
      </c>
      <c r="AA2" s="3"/>
      <c r="AB2" s="3" t="s">
        <v>1056</v>
      </c>
      <c r="AC2" s="3" t="s">
        <v>1057</v>
      </c>
      <c r="AD2" s="3" t="s">
        <v>1054</v>
      </c>
      <c r="AE2" s="3" t="s">
        <v>1066</v>
      </c>
      <c r="AF2" s="2" t="s">
        <v>1064</v>
      </c>
      <c r="AG2" s="522" t="s">
        <v>1204</v>
      </c>
    </row>
    <row r="3" spans="1:33" s="1" customFormat="1" ht="15.95" customHeight="1">
      <c r="A3" s="18" t="s">
        <v>1056</v>
      </c>
      <c r="B3" s="226">
        <v>21.14</v>
      </c>
      <c r="C3" s="227">
        <v>22.57</v>
      </c>
      <c r="D3" s="227">
        <v>24.04</v>
      </c>
      <c r="E3" s="227">
        <v>25.56</v>
      </c>
      <c r="F3" s="227">
        <v>27.35</v>
      </c>
      <c r="G3" s="227">
        <v>29.19</v>
      </c>
      <c r="H3" s="227">
        <v>31.09</v>
      </c>
      <c r="I3" s="227">
        <v>32.950000000000003</v>
      </c>
      <c r="J3" s="227">
        <v>34.840000000000003</v>
      </c>
      <c r="K3" s="227">
        <v>36.79</v>
      </c>
      <c r="L3" s="227">
        <v>38.659999999999997</v>
      </c>
      <c r="M3" s="227">
        <v>40.590000000000003</v>
      </c>
      <c r="N3" s="227">
        <v>42.55</v>
      </c>
      <c r="O3" s="227">
        <v>44.42</v>
      </c>
      <c r="P3" s="227">
        <v>46.33</v>
      </c>
      <c r="S3" s="2">
        <v>1</v>
      </c>
      <c r="T3" s="3">
        <v>21.14</v>
      </c>
      <c r="U3" s="3">
        <v>22</v>
      </c>
      <c r="V3" s="3">
        <v>13.5</v>
      </c>
      <c r="W3" s="3">
        <v>14.9</v>
      </c>
      <c r="X3" s="3">
        <v>14.6</v>
      </c>
      <c r="Y3" s="521">
        <v>61.363636363636367</v>
      </c>
      <c r="AA3" s="81">
        <v>1</v>
      </c>
      <c r="AB3" s="3">
        <v>10.7</v>
      </c>
      <c r="AC3" s="3">
        <v>16</v>
      </c>
      <c r="AD3" s="3">
        <v>11.96</v>
      </c>
      <c r="AE3" s="3">
        <v>10.5</v>
      </c>
      <c r="AF3" s="3">
        <v>12.2</v>
      </c>
      <c r="AG3" s="521">
        <v>74.75</v>
      </c>
    </row>
    <row r="4" spans="1:33" s="1" customFormat="1" ht="15.95" customHeight="1">
      <c r="A4" s="18" t="s">
        <v>1057</v>
      </c>
      <c r="B4" s="228">
        <v>22</v>
      </c>
      <c r="C4" s="229">
        <v>23.8</v>
      </c>
      <c r="D4" s="229">
        <v>25.6</v>
      </c>
      <c r="E4" s="229">
        <v>27.4</v>
      </c>
      <c r="F4" s="229">
        <v>29.1</v>
      </c>
      <c r="G4" s="229">
        <v>30.7</v>
      </c>
      <c r="H4" s="229">
        <v>32.200000000000003</v>
      </c>
      <c r="I4" s="229">
        <v>33.6</v>
      </c>
      <c r="J4" s="229">
        <v>34.9</v>
      </c>
      <c r="K4" s="229">
        <v>36.1</v>
      </c>
      <c r="L4" s="229">
        <v>37.1</v>
      </c>
      <c r="M4" s="229">
        <v>38</v>
      </c>
      <c r="N4" s="229">
        <v>38.9</v>
      </c>
      <c r="O4" s="229">
        <v>39.700000000000003</v>
      </c>
      <c r="P4" s="229">
        <v>40.5</v>
      </c>
      <c r="S4" s="2">
        <v>2</v>
      </c>
      <c r="T4" s="3">
        <v>22.57</v>
      </c>
      <c r="U4" s="3">
        <v>23.8</v>
      </c>
      <c r="V4" s="3">
        <v>16.03</v>
      </c>
      <c r="W4" s="3">
        <v>16.899999999999999</v>
      </c>
      <c r="X4" s="3">
        <v>16.600000000000001</v>
      </c>
      <c r="Y4" s="521">
        <v>67.352941176470594</v>
      </c>
      <c r="AA4" s="81">
        <v>2</v>
      </c>
      <c r="AB4" s="3">
        <v>11.68</v>
      </c>
      <c r="AC4" s="3">
        <v>17</v>
      </c>
      <c r="AD4" s="3">
        <v>13.25</v>
      </c>
      <c r="AE4" s="3">
        <v>12.35</v>
      </c>
      <c r="AF4" s="3">
        <v>13.4</v>
      </c>
      <c r="AG4" s="521">
        <v>77.941176470588232</v>
      </c>
    </row>
    <row r="5" spans="1:33" s="1" customFormat="1" ht="15.95" customHeight="1">
      <c r="A5" s="38" t="s">
        <v>1066</v>
      </c>
      <c r="B5" s="228">
        <v>13.5</v>
      </c>
      <c r="C5" s="229">
        <v>16.03</v>
      </c>
      <c r="D5" s="229">
        <v>18.350000000000001</v>
      </c>
      <c r="E5" s="229">
        <v>20.47</v>
      </c>
      <c r="F5" s="237">
        <v>22.44</v>
      </c>
      <c r="G5" s="229">
        <v>24.25</v>
      </c>
      <c r="H5" s="229">
        <v>25.93</v>
      </c>
      <c r="I5" s="229">
        <v>27.5</v>
      </c>
      <c r="J5" s="229">
        <v>28.96</v>
      </c>
      <c r="K5" s="229">
        <v>30.32</v>
      </c>
      <c r="L5" s="287">
        <v>31.6</v>
      </c>
      <c r="M5" s="229">
        <v>32.799999999999997</v>
      </c>
      <c r="N5" s="229">
        <v>33.93</v>
      </c>
      <c r="O5" s="229">
        <v>35</v>
      </c>
      <c r="P5" s="229">
        <v>36</v>
      </c>
      <c r="S5" s="2">
        <v>3</v>
      </c>
      <c r="T5" s="3">
        <v>24.04</v>
      </c>
      <c r="U5" s="3">
        <v>25.6</v>
      </c>
      <c r="V5" s="3">
        <v>18.350000000000001</v>
      </c>
      <c r="W5" s="3">
        <v>18.8</v>
      </c>
      <c r="X5" s="3">
        <v>18.600000000000001</v>
      </c>
      <c r="Y5" s="521">
        <v>71.6796875</v>
      </c>
      <c r="AA5" s="81">
        <v>3</v>
      </c>
      <c r="AB5" s="3">
        <v>12.7</v>
      </c>
      <c r="AC5" s="3">
        <v>18</v>
      </c>
      <c r="AD5" s="3">
        <v>14.47</v>
      </c>
      <c r="AE5" s="3">
        <v>13.99</v>
      </c>
      <c r="AF5" s="3">
        <v>14.6</v>
      </c>
      <c r="AG5" s="521">
        <v>80.388888888888886</v>
      </c>
    </row>
    <row r="6" spans="1:33" ht="15.95" customHeight="1">
      <c r="A6" s="38" t="s">
        <v>1054</v>
      </c>
      <c r="B6" s="231">
        <v>14.9</v>
      </c>
      <c r="C6" s="230">
        <v>16.899999999999999</v>
      </c>
      <c r="D6" s="230">
        <v>18.8</v>
      </c>
      <c r="E6" s="230">
        <v>20.7</v>
      </c>
      <c r="F6" s="287">
        <v>22.4</v>
      </c>
      <c r="G6" s="230">
        <v>24.1</v>
      </c>
      <c r="H6" s="230">
        <v>25.8</v>
      </c>
      <c r="I6" s="230">
        <v>27.3</v>
      </c>
      <c r="J6" s="230">
        <v>28.8</v>
      </c>
      <c r="K6" s="230">
        <v>30.2</v>
      </c>
      <c r="L6" s="287">
        <v>31.6</v>
      </c>
      <c r="M6" s="230">
        <v>32.9</v>
      </c>
      <c r="N6" s="230">
        <v>34.200000000000003</v>
      </c>
      <c r="O6" s="230">
        <v>35.4</v>
      </c>
      <c r="P6" s="230">
        <v>36.5</v>
      </c>
      <c r="S6" s="2">
        <v>4</v>
      </c>
      <c r="T6" s="3">
        <v>25.56</v>
      </c>
      <c r="U6" s="3">
        <v>27.4</v>
      </c>
      <c r="V6" s="3">
        <v>20.47</v>
      </c>
      <c r="W6" s="3">
        <v>20.7</v>
      </c>
      <c r="X6" s="3">
        <v>20.6</v>
      </c>
      <c r="Y6" s="521">
        <v>74.708029197080293</v>
      </c>
      <c r="AA6" s="81">
        <v>4</v>
      </c>
      <c r="AB6" s="3">
        <v>13.78</v>
      </c>
      <c r="AC6" s="3">
        <v>19</v>
      </c>
      <c r="AD6" s="3">
        <v>15.64</v>
      </c>
      <c r="AE6" s="3">
        <v>15.45</v>
      </c>
      <c r="AF6" s="3">
        <v>15.8</v>
      </c>
      <c r="AG6" s="521">
        <v>82.315789473684205</v>
      </c>
    </row>
    <row r="7" spans="1:33" ht="15.95" customHeight="1">
      <c r="A7" s="38" t="s">
        <v>1064</v>
      </c>
      <c r="B7" s="231">
        <v>14.6</v>
      </c>
      <c r="C7" s="230">
        <v>16.600000000000001</v>
      </c>
      <c r="D7" s="230">
        <v>18.600000000000001</v>
      </c>
      <c r="E7" s="230">
        <v>20.6</v>
      </c>
      <c r="F7" s="287">
        <v>22.4</v>
      </c>
      <c r="G7" s="230">
        <v>24.2</v>
      </c>
      <c r="H7" s="230">
        <v>25.8</v>
      </c>
      <c r="I7" s="230">
        <v>27.4</v>
      </c>
      <c r="J7" s="230">
        <v>29</v>
      </c>
      <c r="K7" s="230">
        <v>30.3</v>
      </c>
      <c r="L7" s="287">
        <v>31.6</v>
      </c>
      <c r="M7" s="230">
        <v>32.9</v>
      </c>
      <c r="N7" s="230">
        <v>33.6</v>
      </c>
      <c r="O7" s="230">
        <v>34.799999999999997</v>
      </c>
      <c r="P7" s="230">
        <v>35</v>
      </c>
      <c r="S7" s="2">
        <v>5</v>
      </c>
      <c r="T7" s="3">
        <v>27.35</v>
      </c>
      <c r="U7" s="3">
        <v>29.1</v>
      </c>
      <c r="V7" s="3">
        <v>22.44</v>
      </c>
      <c r="W7" s="288">
        <v>22.4</v>
      </c>
      <c r="X7" s="288">
        <v>22.4</v>
      </c>
      <c r="Y7" s="521">
        <v>77.11340206185568</v>
      </c>
      <c r="AA7" s="81">
        <v>5</v>
      </c>
      <c r="AB7" s="3">
        <v>15.04</v>
      </c>
      <c r="AC7" s="3">
        <v>20</v>
      </c>
      <c r="AD7" s="288">
        <v>16.760000000000002</v>
      </c>
      <c r="AE7" s="288">
        <v>16.760000000000002</v>
      </c>
      <c r="AF7" s="3">
        <v>16.8</v>
      </c>
      <c r="AG7" s="521">
        <v>83.800000000000011</v>
      </c>
    </row>
    <row r="8" spans="1:33" ht="15.95" customHeight="1">
      <c r="S8" s="2">
        <v>6</v>
      </c>
      <c r="T8" s="3">
        <v>29.19</v>
      </c>
      <c r="U8" s="3">
        <v>30.7</v>
      </c>
      <c r="V8" s="3">
        <v>24.25</v>
      </c>
      <c r="W8" s="3">
        <v>24.1</v>
      </c>
      <c r="X8" s="3">
        <v>24.2</v>
      </c>
      <c r="Y8" s="521">
        <v>78.990228013029324</v>
      </c>
      <c r="AA8" s="81">
        <v>6</v>
      </c>
      <c r="AB8" s="3">
        <v>16.36</v>
      </c>
      <c r="AC8" s="3">
        <v>20.9</v>
      </c>
      <c r="AD8" s="3">
        <v>17.829999999999998</v>
      </c>
      <c r="AE8" s="3">
        <v>17.95</v>
      </c>
      <c r="AF8" s="3">
        <v>17.8</v>
      </c>
      <c r="AG8" s="521">
        <v>85.31100478468899</v>
      </c>
    </row>
    <row r="9" spans="1:33" ht="15.95" customHeight="1">
      <c r="B9" s="1"/>
      <c r="C9" s="1"/>
      <c r="D9" s="1"/>
      <c r="E9" s="1"/>
      <c r="F9" s="1"/>
      <c r="G9" s="1"/>
      <c r="H9" s="1"/>
      <c r="I9" s="1"/>
      <c r="J9" s="1"/>
      <c r="K9" s="1"/>
      <c r="L9" s="1"/>
      <c r="M9" s="1"/>
      <c r="N9" s="1"/>
      <c r="O9" s="1"/>
      <c r="P9" s="1"/>
      <c r="S9" s="2">
        <v>7</v>
      </c>
      <c r="T9" s="3">
        <v>31.09</v>
      </c>
      <c r="U9" s="3">
        <v>32.200000000000003</v>
      </c>
      <c r="V9" s="3">
        <v>25.93</v>
      </c>
      <c r="W9" s="3">
        <v>25.8</v>
      </c>
      <c r="X9" s="3">
        <v>25.8</v>
      </c>
      <c r="Y9" s="521">
        <v>80.527950310558992</v>
      </c>
      <c r="AA9" s="81">
        <v>7</v>
      </c>
      <c r="AB9" s="3">
        <v>17.739999999999998</v>
      </c>
      <c r="AC9" s="3">
        <v>21.7</v>
      </c>
      <c r="AD9" s="3">
        <v>18.850000000000001</v>
      </c>
      <c r="AE9" s="3">
        <v>19.02</v>
      </c>
      <c r="AF9" s="3">
        <v>18.8</v>
      </c>
      <c r="AG9" s="521">
        <v>86.866359447004612</v>
      </c>
    </row>
    <row r="10" spans="1:33" s="18" customFormat="1" ht="15.95" customHeight="1">
      <c r="A10" s="271" t="s">
        <v>37</v>
      </c>
      <c r="B10" s="35"/>
      <c r="C10" s="35"/>
      <c r="D10" s="35"/>
      <c r="E10" s="35"/>
      <c r="F10" s="35"/>
      <c r="G10" s="35"/>
      <c r="H10" s="35"/>
      <c r="I10" s="35"/>
      <c r="J10" s="35"/>
      <c r="K10" s="35"/>
      <c r="L10" s="35"/>
      <c r="M10" s="35"/>
      <c r="N10" s="35"/>
      <c r="O10" s="35"/>
      <c r="P10" s="35"/>
      <c r="S10" s="282">
        <v>8</v>
      </c>
      <c r="T10" s="283">
        <v>32.950000000000003</v>
      </c>
      <c r="U10" s="283">
        <v>33.6</v>
      </c>
      <c r="V10" s="283">
        <v>27.5</v>
      </c>
      <c r="W10" s="283">
        <v>27.3</v>
      </c>
      <c r="X10" s="218">
        <v>27.4</v>
      </c>
      <c r="Y10" s="521">
        <v>81.845238095238088</v>
      </c>
      <c r="AA10" s="284">
        <v>8</v>
      </c>
      <c r="AB10" s="283">
        <v>19.079999999999998</v>
      </c>
      <c r="AC10" s="283">
        <v>22.5</v>
      </c>
      <c r="AD10" s="283">
        <v>19.82</v>
      </c>
      <c r="AE10" s="283">
        <v>20</v>
      </c>
      <c r="AF10" s="218">
        <v>19.8</v>
      </c>
      <c r="AG10" s="521">
        <v>88.088888888888889</v>
      </c>
    </row>
    <row r="11" spans="1:33" s="1" customFormat="1" ht="15.95" customHeight="1">
      <c r="B11" s="9">
        <v>1</v>
      </c>
      <c r="C11" s="9">
        <v>2</v>
      </c>
      <c r="D11" s="9">
        <v>3</v>
      </c>
      <c r="E11" s="9">
        <v>4</v>
      </c>
      <c r="F11" s="9">
        <v>5</v>
      </c>
      <c r="G11" s="9">
        <v>6</v>
      </c>
      <c r="H11" s="9">
        <v>7</v>
      </c>
      <c r="I11" s="9">
        <v>8</v>
      </c>
      <c r="J11" s="9">
        <v>9</v>
      </c>
      <c r="K11" s="9">
        <v>10</v>
      </c>
      <c r="L11" s="9">
        <v>11</v>
      </c>
      <c r="M11" s="9">
        <v>12</v>
      </c>
      <c r="N11" s="9">
        <v>13</v>
      </c>
      <c r="O11" s="9">
        <v>14</v>
      </c>
      <c r="P11" s="9">
        <v>15</v>
      </c>
      <c r="S11" s="2">
        <v>9</v>
      </c>
      <c r="T11" s="3">
        <v>34.840000000000003</v>
      </c>
      <c r="U11" s="3">
        <v>34.9</v>
      </c>
      <c r="V11" s="3">
        <v>28.96</v>
      </c>
      <c r="W11" s="3">
        <v>28.8</v>
      </c>
      <c r="X11" s="3">
        <v>29</v>
      </c>
      <c r="Y11" s="521">
        <v>82.979942693409754</v>
      </c>
      <c r="AA11" s="81">
        <v>9</v>
      </c>
      <c r="AB11" s="3">
        <v>20.48</v>
      </c>
      <c r="AC11" s="3">
        <v>23.3</v>
      </c>
      <c r="AD11" s="3">
        <v>20.75</v>
      </c>
      <c r="AE11" s="3">
        <v>20.9</v>
      </c>
      <c r="AF11" s="3">
        <v>20.7</v>
      </c>
      <c r="AG11" s="521">
        <v>89.055793991416309</v>
      </c>
    </row>
    <row r="12" spans="1:33" s="1" customFormat="1" ht="15.95" customHeight="1">
      <c r="A12" s="18" t="s">
        <v>1056</v>
      </c>
      <c r="B12" s="226">
        <v>10.7</v>
      </c>
      <c r="C12" s="227">
        <v>11.68</v>
      </c>
      <c r="D12" s="227">
        <v>12.7</v>
      </c>
      <c r="E12" s="227">
        <v>13.78</v>
      </c>
      <c r="F12" s="227">
        <v>15.04</v>
      </c>
      <c r="G12" s="227">
        <v>16.36</v>
      </c>
      <c r="H12" s="227">
        <v>17.739999999999998</v>
      </c>
      <c r="I12" s="227">
        <v>19.079999999999998</v>
      </c>
      <c r="J12" s="227">
        <v>20.48</v>
      </c>
      <c r="K12" s="227">
        <v>21.92</v>
      </c>
      <c r="L12" s="227">
        <v>23.32</v>
      </c>
      <c r="M12" s="227">
        <v>24.76</v>
      </c>
      <c r="N12" s="227">
        <v>26.24</v>
      </c>
      <c r="O12" s="227">
        <v>27.66</v>
      </c>
      <c r="P12" s="227">
        <v>29.12</v>
      </c>
      <c r="S12" s="2">
        <v>10</v>
      </c>
      <c r="T12" s="3">
        <v>36.79</v>
      </c>
      <c r="U12" s="3">
        <v>36.1</v>
      </c>
      <c r="V12" s="3">
        <v>30.32</v>
      </c>
      <c r="W12" s="3">
        <v>30.2</v>
      </c>
      <c r="X12" s="3">
        <v>30.3</v>
      </c>
      <c r="Y12" s="521">
        <v>83.988919667590025</v>
      </c>
      <c r="AA12" s="81">
        <v>10</v>
      </c>
      <c r="AB12" s="3">
        <v>21.92</v>
      </c>
      <c r="AC12" s="3">
        <v>24</v>
      </c>
      <c r="AD12" s="3">
        <v>21.63</v>
      </c>
      <c r="AE12" s="3">
        <v>21.72</v>
      </c>
      <c r="AF12" s="3">
        <v>21.6</v>
      </c>
      <c r="AG12" s="521">
        <v>90.125</v>
      </c>
    </row>
    <row r="13" spans="1:33" s="1" customFormat="1" ht="15.95" customHeight="1">
      <c r="A13" s="18" t="s">
        <v>1057</v>
      </c>
      <c r="B13" s="228">
        <v>16</v>
      </c>
      <c r="C13" s="229">
        <v>17</v>
      </c>
      <c r="D13" s="229">
        <v>18</v>
      </c>
      <c r="E13" s="229">
        <v>19</v>
      </c>
      <c r="F13" s="229">
        <v>20</v>
      </c>
      <c r="G13" s="229">
        <v>20.9</v>
      </c>
      <c r="H13" s="229">
        <v>21.7</v>
      </c>
      <c r="I13" s="229">
        <v>22.5</v>
      </c>
      <c r="J13" s="229">
        <v>23.3</v>
      </c>
      <c r="K13" s="229">
        <v>24</v>
      </c>
      <c r="L13" s="229">
        <v>24.5</v>
      </c>
      <c r="M13" s="229">
        <v>25</v>
      </c>
      <c r="N13" s="229">
        <v>25.5</v>
      </c>
      <c r="O13" s="229">
        <v>26</v>
      </c>
      <c r="P13" s="229">
        <v>26.5</v>
      </c>
      <c r="S13" s="2">
        <v>11</v>
      </c>
      <c r="T13" s="3">
        <v>38.659999999999997</v>
      </c>
      <c r="U13" s="3">
        <v>37.1</v>
      </c>
      <c r="V13" s="288">
        <v>31.6</v>
      </c>
      <c r="W13" s="288">
        <v>31.6</v>
      </c>
      <c r="X13" s="288">
        <v>31.6</v>
      </c>
      <c r="Y13" s="521">
        <v>85.175202156334223</v>
      </c>
      <c r="AA13" s="81">
        <v>11</v>
      </c>
      <c r="AB13" s="3">
        <v>23.32</v>
      </c>
      <c r="AC13" s="3">
        <v>24.5</v>
      </c>
      <c r="AD13" s="288">
        <v>22.48</v>
      </c>
      <c r="AE13" s="288">
        <v>22.48</v>
      </c>
      <c r="AF13" s="3">
        <v>22.5</v>
      </c>
      <c r="AG13" s="521">
        <v>91.755102040816325</v>
      </c>
    </row>
    <row r="14" spans="1:33" s="1" customFormat="1" ht="15.95" customHeight="1">
      <c r="A14" s="38" t="s">
        <v>1054</v>
      </c>
      <c r="B14" s="231">
        <v>11.96</v>
      </c>
      <c r="C14" s="230">
        <v>13.25</v>
      </c>
      <c r="D14" s="230">
        <v>14.47</v>
      </c>
      <c r="E14" s="230">
        <v>15.64</v>
      </c>
      <c r="F14" s="287">
        <v>16.760000000000002</v>
      </c>
      <c r="G14" s="230">
        <v>17.829999999999998</v>
      </c>
      <c r="H14" s="230">
        <v>18.850000000000001</v>
      </c>
      <c r="I14" s="230">
        <v>19.82</v>
      </c>
      <c r="J14" s="230">
        <v>20.75</v>
      </c>
      <c r="K14" s="230">
        <v>21.63</v>
      </c>
      <c r="L14" s="287">
        <v>22.48</v>
      </c>
      <c r="M14" s="230">
        <v>23.29</v>
      </c>
      <c r="N14" s="230">
        <v>24.06</v>
      </c>
      <c r="O14" s="230">
        <v>24.8</v>
      </c>
      <c r="P14" s="230">
        <v>25.5</v>
      </c>
      <c r="S14" s="2">
        <v>12</v>
      </c>
      <c r="T14" s="3">
        <v>40.590000000000003</v>
      </c>
      <c r="U14" s="3">
        <v>38</v>
      </c>
      <c r="V14" s="3">
        <v>32.799999999999997</v>
      </c>
      <c r="W14" s="3">
        <v>32.9</v>
      </c>
      <c r="X14" s="3">
        <v>32.9</v>
      </c>
      <c r="Y14" s="521">
        <v>86.315789473684205</v>
      </c>
      <c r="AA14" s="81">
        <v>12</v>
      </c>
      <c r="AB14" s="3">
        <v>24.76</v>
      </c>
      <c r="AC14" s="3">
        <v>25</v>
      </c>
      <c r="AD14" s="3">
        <v>23.29</v>
      </c>
      <c r="AE14" s="3">
        <v>23.18</v>
      </c>
      <c r="AF14" s="3">
        <v>23.4</v>
      </c>
      <c r="AG14" s="521">
        <v>93.16</v>
      </c>
    </row>
    <row r="15" spans="1:33" ht="15.95" customHeight="1">
      <c r="A15" s="38" t="s">
        <v>1066</v>
      </c>
      <c r="B15" s="231">
        <v>10.5</v>
      </c>
      <c r="C15" s="230">
        <v>12.35</v>
      </c>
      <c r="D15" s="230">
        <v>13.99</v>
      </c>
      <c r="E15" s="230">
        <v>15.45</v>
      </c>
      <c r="F15" s="287">
        <v>16.760000000000002</v>
      </c>
      <c r="G15" s="230">
        <v>17.95</v>
      </c>
      <c r="H15" s="230">
        <v>19.02</v>
      </c>
      <c r="I15" s="230">
        <v>20</v>
      </c>
      <c r="J15" s="230">
        <v>20.9</v>
      </c>
      <c r="K15" s="230">
        <v>21.72</v>
      </c>
      <c r="L15" s="287">
        <v>22.48</v>
      </c>
      <c r="M15" s="230">
        <v>23.18</v>
      </c>
      <c r="N15" s="230">
        <v>23.83</v>
      </c>
      <c r="O15" s="230">
        <v>24.44</v>
      </c>
      <c r="P15" s="230">
        <v>25</v>
      </c>
      <c r="S15" s="2">
        <v>13</v>
      </c>
      <c r="T15" s="3">
        <v>42.55</v>
      </c>
      <c r="U15" s="3">
        <v>38.9</v>
      </c>
      <c r="V15" s="3">
        <v>33.93</v>
      </c>
      <c r="W15" s="3">
        <v>34.200000000000003</v>
      </c>
      <c r="X15" s="3">
        <v>33.6</v>
      </c>
      <c r="Y15" s="521">
        <v>87.223650385604117</v>
      </c>
      <c r="AA15" s="81">
        <v>13</v>
      </c>
      <c r="AB15" s="3">
        <v>26.24</v>
      </c>
      <c r="AC15" s="3">
        <v>25.5</v>
      </c>
      <c r="AD15" s="3">
        <v>24.06</v>
      </c>
      <c r="AE15" s="3">
        <v>23.83</v>
      </c>
      <c r="AF15" s="3">
        <v>24.2</v>
      </c>
      <c r="AG15" s="521">
        <v>94.35294117647058</v>
      </c>
    </row>
    <row r="16" spans="1:33" ht="15.95" customHeight="1">
      <c r="A16" s="38" t="s">
        <v>1064</v>
      </c>
      <c r="B16" s="231">
        <v>12.2</v>
      </c>
      <c r="C16" s="230">
        <v>13.4</v>
      </c>
      <c r="D16" s="230">
        <v>14.6</v>
      </c>
      <c r="E16" s="230">
        <v>15.8</v>
      </c>
      <c r="F16" s="230">
        <v>16.8</v>
      </c>
      <c r="G16" s="230">
        <v>17.8</v>
      </c>
      <c r="H16" s="230">
        <v>18.8</v>
      </c>
      <c r="I16" s="230">
        <v>19.8</v>
      </c>
      <c r="J16" s="230">
        <v>20.7</v>
      </c>
      <c r="K16" s="230">
        <v>21.6</v>
      </c>
      <c r="L16" s="230">
        <v>22.5</v>
      </c>
      <c r="M16" s="230">
        <v>23.4</v>
      </c>
      <c r="N16" s="230">
        <v>24.2</v>
      </c>
      <c r="O16" s="230">
        <v>25</v>
      </c>
      <c r="P16" s="230">
        <v>25.8</v>
      </c>
      <c r="S16" s="2">
        <v>14</v>
      </c>
      <c r="T16" s="3">
        <v>44.42</v>
      </c>
      <c r="U16" s="3">
        <v>39.700000000000003</v>
      </c>
      <c r="V16" s="3">
        <v>35</v>
      </c>
      <c r="W16" s="3">
        <v>35.4</v>
      </c>
      <c r="X16" s="3">
        <v>34.299999999999997</v>
      </c>
      <c r="Y16" s="521">
        <v>88.161209068010066</v>
      </c>
      <c r="AA16" s="81">
        <v>14</v>
      </c>
      <c r="AB16" s="3">
        <v>27.66</v>
      </c>
      <c r="AC16" s="3">
        <v>26</v>
      </c>
      <c r="AD16" s="3">
        <v>24.8</v>
      </c>
      <c r="AE16" s="3">
        <v>24.44</v>
      </c>
      <c r="AF16" s="3">
        <v>25</v>
      </c>
      <c r="AG16" s="521">
        <v>95.384615384615387</v>
      </c>
    </row>
    <row r="17" spans="2:33" ht="15.95" customHeight="1">
      <c r="S17" s="2">
        <v>15</v>
      </c>
      <c r="T17" s="3">
        <v>46.33</v>
      </c>
      <c r="U17" s="3">
        <v>40.5</v>
      </c>
      <c r="V17" s="3">
        <v>36</v>
      </c>
      <c r="W17" s="3">
        <v>36.5</v>
      </c>
      <c r="X17" s="3">
        <v>35</v>
      </c>
      <c r="Y17" s="521">
        <v>88.888888888888886</v>
      </c>
      <c r="AA17" s="81">
        <v>15</v>
      </c>
      <c r="AB17" s="3">
        <v>29.12</v>
      </c>
      <c r="AC17" s="3">
        <v>26.5</v>
      </c>
      <c r="AD17" s="3">
        <v>25.5</v>
      </c>
      <c r="AE17" s="3">
        <v>25</v>
      </c>
      <c r="AF17" s="3">
        <v>25.8</v>
      </c>
      <c r="AG17" s="521">
        <v>96.226415094339629</v>
      </c>
    </row>
    <row r="18" spans="2:33">
      <c r="B18" s="246"/>
      <c r="C18" s="291" t="s">
        <v>1093</v>
      </c>
      <c r="D18" s="292"/>
      <c r="E18" s="292"/>
      <c r="F18" s="292"/>
      <c r="G18" s="292"/>
    </row>
    <row r="19" spans="2:33">
      <c r="B19" s="246"/>
      <c r="C19" s="293" t="s">
        <v>1051</v>
      </c>
      <c r="D19" s="236"/>
      <c r="E19" s="236"/>
      <c r="F19" s="236"/>
      <c r="G19" s="1"/>
    </row>
    <row r="20" spans="2:33">
      <c r="T20" s="259" t="s">
        <v>1056</v>
      </c>
      <c r="U20" s="261" t="s">
        <v>1057</v>
      </c>
      <c r="V20" s="261" t="s">
        <v>1066</v>
      </c>
      <c r="W20" s="261" t="s">
        <v>1054</v>
      </c>
      <c r="X20" s="261" t="s">
        <v>1064</v>
      </c>
      <c r="AB20" s="262" t="s">
        <v>1056</v>
      </c>
      <c r="AC20" s="261" t="s">
        <v>1057</v>
      </c>
      <c r="AD20" s="261" t="s">
        <v>1066</v>
      </c>
      <c r="AE20" s="261" t="s">
        <v>1054</v>
      </c>
      <c r="AF20" s="261" t="s">
        <v>1064</v>
      </c>
    </row>
    <row r="21" spans="2:33">
      <c r="S21" s="2">
        <v>1</v>
      </c>
      <c r="T21" s="280">
        <v>1.4299999999999997</v>
      </c>
      <c r="U21" s="269">
        <v>1.8000000000000007</v>
      </c>
      <c r="V21" s="269">
        <v>2.5300000000000011</v>
      </c>
      <c r="W21" s="269">
        <v>1.9999999999999982</v>
      </c>
      <c r="X21" s="269">
        <v>2.0000000000000018</v>
      </c>
      <c r="AA21" s="2">
        <v>1</v>
      </c>
      <c r="AB21" s="268">
        <v>0.98000000000000043</v>
      </c>
      <c r="AC21" s="269">
        <v>1</v>
      </c>
      <c r="AD21" s="269">
        <v>1.2899999999999991</v>
      </c>
      <c r="AE21" s="269">
        <v>1.8499999999999996</v>
      </c>
      <c r="AF21" s="269">
        <f>AF4-AF3</f>
        <v>1.2000000000000011</v>
      </c>
    </row>
    <row r="22" spans="2:33">
      <c r="S22" s="2">
        <v>2</v>
      </c>
      <c r="T22" s="280">
        <v>1.4699999999999989</v>
      </c>
      <c r="U22" s="269">
        <v>1.8000000000000007</v>
      </c>
      <c r="V22" s="269">
        <v>2.3200000000000003</v>
      </c>
      <c r="W22" s="269">
        <v>1.9000000000000021</v>
      </c>
      <c r="X22" s="269">
        <v>2</v>
      </c>
      <c r="AA22" s="2">
        <v>2</v>
      </c>
      <c r="AB22" s="268">
        <v>1.0199999999999996</v>
      </c>
      <c r="AC22" s="269">
        <v>1</v>
      </c>
      <c r="AD22" s="269">
        <v>1.2200000000000006</v>
      </c>
      <c r="AE22" s="269">
        <v>1.6400000000000006</v>
      </c>
      <c r="AF22" s="269">
        <f t="shared" ref="AF22:AF34" si="0">AF5-AF4</f>
        <v>1.1999999999999993</v>
      </c>
    </row>
    <row r="23" spans="2:33">
      <c r="S23" s="2">
        <v>3</v>
      </c>
      <c r="T23" s="280">
        <v>1.5199999999999996</v>
      </c>
      <c r="U23" s="269">
        <v>1.7999999999999972</v>
      </c>
      <c r="V23" s="269">
        <v>2.1199999999999974</v>
      </c>
      <c r="W23" s="269">
        <v>1.8999999999999986</v>
      </c>
      <c r="X23" s="269">
        <v>2</v>
      </c>
      <c r="AA23" s="2">
        <v>3</v>
      </c>
      <c r="AB23" s="268">
        <v>1.08</v>
      </c>
      <c r="AC23" s="269">
        <v>1</v>
      </c>
      <c r="AD23" s="269">
        <v>1.17</v>
      </c>
      <c r="AE23" s="269">
        <v>1.4599999999999991</v>
      </c>
      <c r="AF23" s="269">
        <f t="shared" si="0"/>
        <v>1.2000000000000011</v>
      </c>
    </row>
    <row r="24" spans="2:33">
      <c r="S24" s="2">
        <v>4</v>
      </c>
      <c r="T24" s="280">
        <v>1.7900000000000027</v>
      </c>
      <c r="U24" s="269">
        <v>1.7000000000000028</v>
      </c>
      <c r="V24" s="269">
        <v>1.9700000000000024</v>
      </c>
      <c r="W24" s="269">
        <v>1.6999999999999993</v>
      </c>
      <c r="X24" s="269">
        <v>1.7999999999999972</v>
      </c>
      <c r="AA24" s="2">
        <v>4</v>
      </c>
      <c r="AB24" s="268">
        <v>1.2599999999999998</v>
      </c>
      <c r="AC24" s="269">
        <v>1</v>
      </c>
      <c r="AD24" s="269">
        <v>1.120000000000001</v>
      </c>
      <c r="AE24" s="269">
        <v>1.3100000000000023</v>
      </c>
      <c r="AF24" s="269">
        <f t="shared" si="0"/>
        <v>1</v>
      </c>
    </row>
    <row r="25" spans="2:33">
      <c r="S25" s="2">
        <v>5</v>
      </c>
      <c r="T25" s="280">
        <v>1.8399999999999999</v>
      </c>
      <c r="U25" s="269">
        <v>1.5999999999999979</v>
      </c>
      <c r="V25" s="269">
        <v>1.8099999999999987</v>
      </c>
      <c r="W25" s="269">
        <v>1.7000000000000028</v>
      </c>
      <c r="X25" s="269">
        <v>1.8000000000000007</v>
      </c>
      <c r="AA25" s="2">
        <v>5</v>
      </c>
      <c r="AB25" s="268">
        <v>1.3200000000000003</v>
      </c>
      <c r="AC25" s="269">
        <v>0.89999999999999858</v>
      </c>
      <c r="AD25" s="269">
        <v>1.0699999999999967</v>
      </c>
      <c r="AE25" s="269">
        <v>1.1899999999999977</v>
      </c>
      <c r="AF25" s="269">
        <f t="shared" si="0"/>
        <v>1</v>
      </c>
    </row>
    <row r="26" spans="2:33">
      <c r="S26" s="2">
        <v>6</v>
      </c>
      <c r="T26" s="280">
        <v>1.8999999999999986</v>
      </c>
      <c r="U26" s="269">
        <v>1.5000000000000036</v>
      </c>
      <c r="V26" s="269">
        <v>1.6799999999999997</v>
      </c>
      <c r="W26" s="269">
        <v>1.6999999999999993</v>
      </c>
      <c r="X26" s="269">
        <v>1.6000000000000014</v>
      </c>
      <c r="AA26" s="2">
        <v>6</v>
      </c>
      <c r="AB26" s="268">
        <v>1.379999999999999</v>
      </c>
      <c r="AC26" s="269">
        <v>0.80000000000000071</v>
      </c>
      <c r="AD26" s="269">
        <v>1.0200000000000031</v>
      </c>
      <c r="AE26" s="269">
        <v>1.0700000000000003</v>
      </c>
      <c r="AF26" s="269">
        <f t="shared" si="0"/>
        <v>1</v>
      </c>
    </row>
    <row r="27" spans="2:33">
      <c r="S27" s="2">
        <v>7</v>
      </c>
      <c r="T27" s="280">
        <v>1.860000000000003</v>
      </c>
      <c r="U27" s="269">
        <v>1.3999999999999986</v>
      </c>
      <c r="V27" s="269">
        <v>1.5700000000000003</v>
      </c>
      <c r="W27" s="269">
        <v>1.5</v>
      </c>
      <c r="X27" s="269">
        <v>1.5999999999999979</v>
      </c>
      <c r="AA27" s="2">
        <v>7</v>
      </c>
      <c r="AB27" s="268">
        <v>1.3399999999999999</v>
      </c>
      <c r="AC27" s="269">
        <v>0.80000000000000071</v>
      </c>
      <c r="AD27" s="269">
        <v>0.96999999999999886</v>
      </c>
      <c r="AE27" s="269">
        <v>0.98000000000000043</v>
      </c>
      <c r="AF27" s="269">
        <f t="shared" si="0"/>
        <v>1</v>
      </c>
    </row>
    <row r="28" spans="2:33">
      <c r="S28" s="282">
        <v>8</v>
      </c>
      <c r="T28" s="280">
        <v>1.8900000000000006</v>
      </c>
      <c r="U28" s="269">
        <v>1.2999999999999972</v>
      </c>
      <c r="V28" s="269">
        <v>1.4600000000000009</v>
      </c>
      <c r="W28" s="269">
        <v>1.5</v>
      </c>
      <c r="X28" s="269">
        <v>1.6000000000000014</v>
      </c>
      <c r="AA28" s="282">
        <v>8</v>
      </c>
      <c r="AB28" s="268">
        <v>1.4000000000000021</v>
      </c>
      <c r="AC28" s="269">
        <v>0.80000000000000071</v>
      </c>
      <c r="AD28" s="269">
        <v>0.92999999999999972</v>
      </c>
      <c r="AE28" s="269">
        <v>0.89999999999999858</v>
      </c>
      <c r="AF28" s="269">
        <f t="shared" si="0"/>
        <v>0.89999999999999858</v>
      </c>
    </row>
    <row r="29" spans="2:33">
      <c r="S29" s="2">
        <v>9</v>
      </c>
      <c r="T29" s="280">
        <v>1.9499999999999957</v>
      </c>
      <c r="U29" s="269">
        <v>1.2000000000000028</v>
      </c>
      <c r="V29" s="269">
        <v>1.3599999999999994</v>
      </c>
      <c r="W29" s="269">
        <v>1.3999999999999986</v>
      </c>
      <c r="X29" s="269">
        <v>1.3000000000000007</v>
      </c>
      <c r="AA29" s="2">
        <v>9</v>
      </c>
      <c r="AB29" s="268">
        <v>1.4400000000000013</v>
      </c>
      <c r="AC29" s="269">
        <v>0.69999999999999929</v>
      </c>
      <c r="AD29" s="269">
        <v>0.87999999999999901</v>
      </c>
      <c r="AE29" s="269">
        <v>0.82000000000000028</v>
      </c>
      <c r="AF29" s="269">
        <f t="shared" si="0"/>
        <v>0.90000000000000213</v>
      </c>
    </row>
    <row r="30" spans="2:33">
      <c r="S30" s="2">
        <v>10</v>
      </c>
      <c r="T30" s="280">
        <v>1.8699999999999974</v>
      </c>
      <c r="U30" s="269">
        <v>1</v>
      </c>
      <c r="V30" s="269">
        <v>1.2800000000000011</v>
      </c>
      <c r="W30" s="269">
        <v>1.4000000000000021</v>
      </c>
      <c r="X30" s="269">
        <v>1.3000000000000007</v>
      </c>
      <c r="AA30" s="2">
        <v>10</v>
      </c>
      <c r="AB30" s="268">
        <v>1.3999999999999986</v>
      </c>
      <c r="AC30" s="269">
        <v>0.5</v>
      </c>
      <c r="AD30" s="269">
        <v>0.85000000000000142</v>
      </c>
      <c r="AE30" s="269">
        <v>0.76000000000000156</v>
      </c>
      <c r="AF30" s="269">
        <f t="shared" si="0"/>
        <v>0.89999999999999858</v>
      </c>
    </row>
    <row r="31" spans="2:33">
      <c r="S31" s="2">
        <v>11</v>
      </c>
      <c r="T31" s="280">
        <v>1.9300000000000068</v>
      </c>
      <c r="U31" s="269">
        <v>0.89999999999999858</v>
      </c>
      <c r="V31" s="269">
        <v>1.1999999999999957</v>
      </c>
      <c r="W31" s="269">
        <v>1.2999999999999972</v>
      </c>
      <c r="X31" s="269">
        <v>1.2999999999999972</v>
      </c>
      <c r="AA31" s="2">
        <v>11</v>
      </c>
      <c r="AB31" s="268">
        <v>1.4400000000000013</v>
      </c>
      <c r="AC31" s="269">
        <v>0.5</v>
      </c>
      <c r="AD31" s="269">
        <v>0.80999999999999872</v>
      </c>
      <c r="AE31" s="269">
        <v>0.69999999999999929</v>
      </c>
      <c r="AF31" s="269">
        <f t="shared" si="0"/>
        <v>0.89999999999999858</v>
      </c>
    </row>
    <row r="32" spans="2:33">
      <c r="S32" s="2">
        <v>12</v>
      </c>
      <c r="T32" s="280">
        <v>1.9599999999999937</v>
      </c>
      <c r="U32" s="269">
        <v>0.89999999999999858</v>
      </c>
      <c r="V32" s="269">
        <v>1.1300000000000026</v>
      </c>
      <c r="W32" s="269">
        <v>1.3000000000000043</v>
      </c>
      <c r="X32" s="269">
        <v>0.70000000000000284</v>
      </c>
      <c r="AA32" s="2">
        <v>12</v>
      </c>
      <c r="AB32" s="268">
        <v>1.4799999999999969</v>
      </c>
      <c r="AC32" s="269">
        <v>0.5</v>
      </c>
      <c r="AD32" s="269">
        <v>0.76999999999999957</v>
      </c>
      <c r="AE32" s="269">
        <v>0.64999999999999858</v>
      </c>
      <c r="AF32" s="269">
        <f t="shared" si="0"/>
        <v>0.80000000000000071</v>
      </c>
    </row>
    <row r="33" spans="19:32">
      <c r="S33" s="2">
        <v>13</v>
      </c>
      <c r="T33" s="280">
        <v>1.8700000000000045</v>
      </c>
      <c r="U33" s="269">
        <v>0.80000000000000426</v>
      </c>
      <c r="V33" s="269">
        <v>1.0700000000000003</v>
      </c>
      <c r="W33" s="269">
        <v>1.1999999999999957</v>
      </c>
      <c r="X33" s="269">
        <v>0.69999999999999574</v>
      </c>
      <c r="AA33" s="2">
        <v>13</v>
      </c>
      <c r="AB33" s="268">
        <v>1.4200000000000017</v>
      </c>
      <c r="AC33" s="269">
        <v>0.5</v>
      </c>
      <c r="AD33" s="269">
        <v>0.74000000000000199</v>
      </c>
      <c r="AE33" s="269">
        <v>0.61000000000000298</v>
      </c>
      <c r="AF33" s="269">
        <f t="shared" si="0"/>
        <v>0.80000000000000071</v>
      </c>
    </row>
    <row r="34" spans="19:32">
      <c r="S34" s="2">
        <v>14</v>
      </c>
      <c r="T34" s="280">
        <v>1.9099999999999966</v>
      </c>
      <c r="U34" s="269">
        <v>0.79999999999999716</v>
      </c>
      <c r="V34" s="269">
        <v>1</v>
      </c>
      <c r="W34" s="269">
        <v>1.1000000000000014</v>
      </c>
      <c r="X34" s="269">
        <v>0.70000000000000284</v>
      </c>
      <c r="AA34" s="2">
        <v>14</v>
      </c>
      <c r="AB34" s="268">
        <v>1.4600000000000009</v>
      </c>
      <c r="AC34" s="269">
        <v>0.5</v>
      </c>
      <c r="AD34" s="269">
        <v>0.69999999999999929</v>
      </c>
      <c r="AE34" s="269">
        <v>0.55999999999999872</v>
      </c>
      <c r="AF34" s="269">
        <f t="shared" si="0"/>
        <v>0.80000000000000071</v>
      </c>
    </row>
    <row r="35" spans="19:32">
      <c r="S35" s="518" t="s">
        <v>1203</v>
      </c>
      <c r="T35" s="533">
        <v>1</v>
      </c>
      <c r="U35" s="533">
        <v>4</v>
      </c>
      <c r="V35" s="533">
        <v>4</v>
      </c>
      <c r="W35" s="533">
        <v>4</v>
      </c>
      <c r="X35" s="535">
        <v>4</v>
      </c>
      <c r="Y35" s="270"/>
      <c r="Z35" s="270"/>
      <c r="AA35" s="532" t="s">
        <v>1203</v>
      </c>
      <c r="AB35" s="533">
        <v>3</v>
      </c>
      <c r="AC35" s="533">
        <v>4</v>
      </c>
      <c r="AD35" s="533">
        <v>4</v>
      </c>
      <c r="AE35" s="533">
        <v>4</v>
      </c>
      <c r="AF35" s="534">
        <v>4</v>
      </c>
    </row>
    <row r="37" spans="19:32" ht="18.75">
      <c r="T37" s="247">
        <v>1</v>
      </c>
      <c r="U37" s="248" t="s">
        <v>1075</v>
      </c>
      <c r="V37" s="249"/>
      <c r="AA37" s="247">
        <v>1</v>
      </c>
      <c r="AB37" s="248" t="s">
        <v>1075</v>
      </c>
      <c r="AC37" s="249"/>
    </row>
    <row r="38" spans="19:32" ht="18.75">
      <c r="T38" s="250">
        <v>2</v>
      </c>
      <c r="U38" s="251" t="s">
        <v>1076</v>
      </c>
      <c r="V38" s="252"/>
      <c r="AA38" s="250">
        <v>2</v>
      </c>
      <c r="AB38" s="251" t="s">
        <v>1076</v>
      </c>
      <c r="AC38" s="252"/>
    </row>
    <row r="39" spans="19:32" ht="18.75">
      <c r="T39" s="253">
        <v>3</v>
      </c>
      <c r="U39" s="254" t="s">
        <v>1077</v>
      </c>
      <c r="V39" s="255"/>
      <c r="AA39" s="253">
        <v>3</v>
      </c>
      <c r="AB39" s="254" t="s">
        <v>1077</v>
      </c>
      <c r="AC39" s="255"/>
    </row>
    <row r="40" spans="19:32" ht="18.75">
      <c r="T40" s="256">
        <v>4</v>
      </c>
      <c r="U40" s="257" t="s">
        <v>1078</v>
      </c>
      <c r="V40" s="258"/>
      <c r="AA40" s="256">
        <v>4</v>
      </c>
      <c r="AB40" s="257" t="s">
        <v>1078</v>
      </c>
      <c r="AC40" s="258"/>
    </row>
    <row r="41" spans="19:32" ht="18.75">
      <c r="T41" s="265">
        <v>5</v>
      </c>
      <c r="U41" s="266" t="s">
        <v>1079</v>
      </c>
      <c r="V41" s="236"/>
      <c r="AA41" s="265">
        <v>5</v>
      </c>
      <c r="AB41" s="266" t="s">
        <v>1079</v>
      </c>
      <c r="AC41" s="236"/>
    </row>
  </sheetData>
  <sortState xmlns:xlrd2="http://schemas.microsoft.com/office/spreadsheetml/2017/richdata2" columnSort="1" ref="B1:P16">
    <sortCondition ref="B2:P2"/>
  </sortState>
  <phoneticPr fontId="12" type="noConversion"/>
  <pageMargins left="0.7" right="0.7" top="0.78740157499999996" bottom="0.78740157499999996"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DB6DA-F972-4C16-8A0E-7A91AA9BE333}">
  <dimension ref="A1:Q30"/>
  <sheetViews>
    <sheetView workbookViewId="0">
      <selection activeCell="R10" sqref="R10"/>
    </sheetView>
  </sheetViews>
  <sheetFormatPr baseColWidth="10" defaultRowHeight="15.75"/>
  <sheetData>
    <row r="1" spans="1:17" ht="22.5">
      <c r="A1" s="271" t="s">
        <v>35</v>
      </c>
      <c r="B1" s="35"/>
      <c r="C1" s="35"/>
      <c r="D1" s="35"/>
      <c r="E1" s="35"/>
      <c r="F1" s="35"/>
      <c r="G1" s="35"/>
      <c r="H1" s="35"/>
      <c r="I1" s="35"/>
      <c r="J1" s="35"/>
      <c r="K1" s="35"/>
      <c r="L1" s="35"/>
      <c r="M1" s="35"/>
      <c r="N1" s="35"/>
      <c r="O1" s="35"/>
      <c r="P1" s="35"/>
    </row>
    <row r="2" spans="1:17">
      <c r="B2" s="9">
        <v>1</v>
      </c>
      <c r="C2" s="9">
        <v>2</v>
      </c>
      <c r="D2" s="9">
        <v>3</v>
      </c>
      <c r="E2" s="9">
        <v>4</v>
      </c>
      <c r="F2" s="9">
        <v>5</v>
      </c>
      <c r="G2" s="9">
        <v>6</v>
      </c>
      <c r="H2" s="9">
        <v>7</v>
      </c>
      <c r="I2" s="9">
        <v>8</v>
      </c>
      <c r="J2" s="9">
        <v>9</v>
      </c>
      <c r="K2" s="9">
        <v>10</v>
      </c>
      <c r="L2" s="9">
        <v>11</v>
      </c>
      <c r="M2" s="9">
        <v>12</v>
      </c>
      <c r="N2" s="9">
        <v>13</v>
      </c>
      <c r="O2" s="9">
        <v>14</v>
      </c>
      <c r="P2" s="9">
        <v>15</v>
      </c>
    </row>
    <row r="3" spans="1:17">
      <c r="A3" s="18" t="s">
        <v>328</v>
      </c>
      <c r="B3" s="81">
        <v>0</v>
      </c>
      <c r="C3" s="81">
        <v>0</v>
      </c>
      <c r="D3" s="81">
        <v>0</v>
      </c>
      <c r="E3" s="81">
        <v>0</v>
      </c>
      <c r="F3" s="81">
        <v>0</v>
      </c>
      <c r="G3" s="81">
        <v>0</v>
      </c>
      <c r="H3" s="81">
        <v>0</v>
      </c>
      <c r="I3" s="81">
        <v>0</v>
      </c>
      <c r="J3" s="81">
        <v>0</v>
      </c>
      <c r="K3" s="81">
        <v>0</v>
      </c>
      <c r="L3" s="81">
        <v>0</v>
      </c>
      <c r="M3" s="81">
        <v>0</v>
      </c>
      <c r="N3" s="81">
        <v>0</v>
      </c>
      <c r="O3" s="81">
        <v>0</v>
      </c>
      <c r="P3" s="81">
        <v>0</v>
      </c>
    </row>
    <row r="4" spans="1:17">
      <c r="A4" s="18" t="s">
        <v>327</v>
      </c>
      <c r="B4" s="81">
        <v>0</v>
      </c>
      <c r="C4" s="81">
        <v>0</v>
      </c>
      <c r="D4" s="81">
        <v>0</v>
      </c>
      <c r="E4" s="81">
        <v>0</v>
      </c>
      <c r="F4" s="81">
        <v>0</v>
      </c>
      <c r="G4" s="81">
        <v>0</v>
      </c>
      <c r="H4" s="81">
        <v>0</v>
      </c>
      <c r="I4" s="81">
        <v>0</v>
      </c>
      <c r="J4" s="81">
        <v>0</v>
      </c>
      <c r="K4" s="81">
        <v>0</v>
      </c>
      <c r="L4" s="81">
        <v>0</v>
      </c>
      <c r="M4" s="81">
        <v>0</v>
      </c>
      <c r="N4" s="81">
        <v>0</v>
      </c>
      <c r="O4" s="81">
        <v>0</v>
      </c>
      <c r="P4" s="81">
        <v>0</v>
      </c>
    </row>
    <row r="5" spans="1:17">
      <c r="A5" s="38" t="s">
        <v>1082</v>
      </c>
      <c r="B5" s="81">
        <v>1850</v>
      </c>
      <c r="C5" s="81">
        <v>2000</v>
      </c>
      <c r="D5" s="81">
        <v>2150</v>
      </c>
      <c r="E5" s="81">
        <v>2275</v>
      </c>
      <c r="F5" s="243">
        <v>2400</v>
      </c>
      <c r="G5" s="81">
        <v>2525</v>
      </c>
      <c r="H5" s="81">
        <v>2625</v>
      </c>
      <c r="I5" s="81">
        <v>2725</v>
      </c>
      <c r="J5" s="81">
        <v>2800</v>
      </c>
      <c r="K5" s="81">
        <v>2875</v>
      </c>
      <c r="L5" s="243">
        <v>2950</v>
      </c>
      <c r="M5" s="81">
        <v>3000</v>
      </c>
      <c r="N5" s="81">
        <v>3050</v>
      </c>
      <c r="O5" s="81">
        <v>3100</v>
      </c>
      <c r="P5" s="81">
        <v>3150</v>
      </c>
      <c r="Q5" t="s">
        <v>1067</v>
      </c>
    </row>
    <row r="6" spans="1:17">
      <c r="A6" s="38" t="s">
        <v>129</v>
      </c>
      <c r="B6" s="2">
        <v>1875</v>
      </c>
      <c r="C6" s="2">
        <v>2025</v>
      </c>
      <c r="D6" s="2">
        <v>2175</v>
      </c>
      <c r="E6" s="2">
        <v>2325</v>
      </c>
      <c r="F6" s="2">
        <v>2425</v>
      </c>
      <c r="G6" s="2">
        <v>2525</v>
      </c>
      <c r="H6" s="2">
        <v>2625</v>
      </c>
      <c r="I6" s="2">
        <v>2725</v>
      </c>
      <c r="J6" s="2">
        <v>2825</v>
      </c>
      <c r="K6" s="2">
        <v>2925</v>
      </c>
      <c r="L6" s="2">
        <v>2975</v>
      </c>
      <c r="M6" s="2">
        <v>3025</v>
      </c>
      <c r="N6" s="2">
        <v>3075</v>
      </c>
      <c r="O6" s="2">
        <v>3125</v>
      </c>
      <c r="P6" s="2">
        <v>3175</v>
      </c>
      <c r="Q6" t="s">
        <v>1195</v>
      </c>
    </row>
    <row r="7" spans="1:17">
      <c r="A7" s="242" t="s">
        <v>131</v>
      </c>
      <c r="B7" s="2">
        <v>2250</v>
      </c>
      <c r="C7" s="2">
        <v>2300</v>
      </c>
      <c r="D7" s="2">
        <v>2350</v>
      </c>
      <c r="E7" s="2">
        <v>2400</v>
      </c>
      <c r="F7" s="2">
        <v>2450</v>
      </c>
      <c r="G7" s="2">
        <v>2500</v>
      </c>
      <c r="H7" s="2">
        <v>2600</v>
      </c>
      <c r="I7" s="2">
        <v>2700</v>
      </c>
      <c r="J7" s="2">
        <v>2800</v>
      </c>
      <c r="K7" s="2">
        <v>2900</v>
      </c>
      <c r="L7" s="2">
        <v>3000</v>
      </c>
      <c r="M7" s="2">
        <v>3050</v>
      </c>
      <c r="N7" s="2">
        <v>3100</v>
      </c>
      <c r="O7" s="2">
        <v>3150</v>
      </c>
      <c r="P7" s="2">
        <v>3200</v>
      </c>
      <c r="Q7" t="s">
        <v>1068</v>
      </c>
    </row>
    <row r="8" spans="1:17">
      <c r="A8" t="s">
        <v>1104</v>
      </c>
      <c r="B8">
        <v>150</v>
      </c>
      <c r="C8">
        <v>150</v>
      </c>
      <c r="D8">
        <v>150</v>
      </c>
      <c r="E8">
        <v>100</v>
      </c>
      <c r="F8">
        <v>100</v>
      </c>
      <c r="G8">
        <v>100</v>
      </c>
      <c r="H8">
        <v>100</v>
      </c>
      <c r="I8">
        <v>100</v>
      </c>
      <c r="J8">
        <v>100</v>
      </c>
      <c r="K8">
        <v>50</v>
      </c>
      <c r="L8">
        <v>50</v>
      </c>
      <c r="M8">
        <v>50</v>
      </c>
      <c r="N8">
        <v>50</v>
      </c>
      <c r="O8">
        <v>50</v>
      </c>
    </row>
    <row r="9" spans="1:17">
      <c r="A9" t="s">
        <v>1105</v>
      </c>
      <c r="B9">
        <v>150</v>
      </c>
      <c r="C9">
        <v>150</v>
      </c>
      <c r="D9">
        <v>150</v>
      </c>
      <c r="E9">
        <v>150</v>
      </c>
      <c r="F9">
        <v>150</v>
      </c>
      <c r="G9">
        <v>150</v>
      </c>
      <c r="H9">
        <v>150</v>
      </c>
      <c r="I9">
        <v>150</v>
      </c>
      <c r="J9">
        <v>150</v>
      </c>
      <c r="K9">
        <v>150</v>
      </c>
      <c r="L9">
        <v>150</v>
      </c>
      <c r="M9">
        <v>150</v>
      </c>
      <c r="N9">
        <v>150</v>
      </c>
      <c r="O9">
        <v>150</v>
      </c>
    </row>
    <row r="10" spans="1:17">
      <c r="B10" s="1"/>
      <c r="C10" s="1"/>
      <c r="D10" s="1"/>
      <c r="E10" s="1"/>
      <c r="F10" s="1"/>
      <c r="G10" s="1"/>
      <c r="H10" s="1"/>
      <c r="I10" s="1"/>
      <c r="J10" s="1"/>
      <c r="K10" s="1"/>
      <c r="L10" s="1"/>
      <c r="M10" s="1"/>
      <c r="N10" s="1"/>
      <c r="O10" s="1"/>
      <c r="P10" s="1"/>
    </row>
    <row r="11" spans="1:17" ht="22.5">
      <c r="A11" s="271" t="s">
        <v>37</v>
      </c>
      <c r="B11" s="35"/>
      <c r="C11" s="35"/>
      <c r="D11" s="35"/>
      <c r="E11" s="35"/>
      <c r="F11" s="35"/>
      <c r="G11" s="35"/>
      <c r="H11" s="35"/>
      <c r="I11" s="35"/>
      <c r="J11" s="35"/>
      <c r="K11" s="35"/>
      <c r="L11" s="35"/>
      <c r="M11" s="35"/>
      <c r="N11" s="35"/>
      <c r="O11" s="35"/>
      <c r="P11" s="35"/>
    </row>
    <row r="12" spans="1:17">
      <c r="B12" s="9">
        <v>1</v>
      </c>
      <c r="C12" s="9">
        <v>2</v>
      </c>
      <c r="D12" s="9">
        <v>3</v>
      </c>
      <c r="E12" s="9">
        <v>4</v>
      </c>
      <c r="F12" s="9">
        <v>5</v>
      </c>
      <c r="G12" s="9">
        <v>6</v>
      </c>
      <c r="H12" s="9">
        <v>7</v>
      </c>
      <c r="I12" s="9">
        <v>8</v>
      </c>
      <c r="J12" s="9">
        <v>9</v>
      </c>
      <c r="K12" s="9">
        <v>10</v>
      </c>
      <c r="L12" s="9">
        <v>11</v>
      </c>
      <c r="M12" s="9">
        <v>12</v>
      </c>
      <c r="N12" s="9">
        <v>13</v>
      </c>
      <c r="O12" s="9">
        <v>14</v>
      </c>
      <c r="P12" s="9">
        <v>15</v>
      </c>
    </row>
    <row r="13" spans="1:17">
      <c r="A13" s="18" t="s">
        <v>328</v>
      </c>
      <c r="B13" s="81">
        <v>0</v>
      </c>
      <c r="C13" s="81">
        <v>0</v>
      </c>
      <c r="D13" s="81">
        <v>0</v>
      </c>
      <c r="E13" s="81">
        <v>0</v>
      </c>
      <c r="F13" s="81">
        <v>0</v>
      </c>
      <c r="G13" s="81">
        <v>0</v>
      </c>
      <c r="H13" s="81">
        <v>0</v>
      </c>
      <c r="I13" s="81">
        <v>0</v>
      </c>
      <c r="J13" s="81">
        <v>0</v>
      </c>
      <c r="K13" s="81">
        <v>0</v>
      </c>
      <c r="L13" s="81">
        <v>0</v>
      </c>
      <c r="M13" s="81">
        <v>0</v>
      </c>
      <c r="N13" s="81">
        <v>0</v>
      </c>
      <c r="O13" s="81">
        <v>0</v>
      </c>
      <c r="P13" s="81">
        <v>0</v>
      </c>
    </row>
    <row r="14" spans="1:17">
      <c r="A14" s="18" t="s">
        <v>327</v>
      </c>
      <c r="B14" s="81">
        <v>0</v>
      </c>
      <c r="C14" s="81">
        <v>0</v>
      </c>
      <c r="D14" s="81">
        <v>0</v>
      </c>
      <c r="E14" s="81">
        <v>0</v>
      </c>
      <c r="F14" s="81">
        <v>0</v>
      </c>
      <c r="G14" s="81">
        <v>0</v>
      </c>
      <c r="H14" s="81">
        <v>0</v>
      </c>
      <c r="I14" s="81">
        <v>0</v>
      </c>
      <c r="J14" s="81">
        <v>0</v>
      </c>
      <c r="K14" s="81">
        <v>0</v>
      </c>
      <c r="L14" s="81">
        <v>0</v>
      </c>
      <c r="M14" s="81">
        <v>0</v>
      </c>
      <c r="N14" s="81">
        <v>0</v>
      </c>
      <c r="O14" s="81">
        <v>0</v>
      </c>
      <c r="P14" s="81">
        <v>0</v>
      </c>
    </row>
    <row r="15" spans="1:17">
      <c r="A15" s="38" t="s">
        <v>1082</v>
      </c>
      <c r="B15" s="81">
        <v>1500</v>
      </c>
      <c r="C15" s="81">
        <v>1600</v>
      </c>
      <c r="D15" s="81">
        <v>1700</v>
      </c>
      <c r="E15" s="81">
        <v>1800</v>
      </c>
      <c r="F15" s="243">
        <v>1900</v>
      </c>
      <c r="G15" s="81">
        <v>2000</v>
      </c>
      <c r="H15" s="81">
        <v>2100</v>
      </c>
      <c r="I15" s="81">
        <v>2200</v>
      </c>
      <c r="J15" s="81">
        <v>2300</v>
      </c>
      <c r="K15" s="81">
        <v>2375</v>
      </c>
      <c r="L15" s="243">
        <v>2450</v>
      </c>
      <c r="M15" s="81">
        <v>2525</v>
      </c>
      <c r="N15" s="81">
        <v>2600</v>
      </c>
      <c r="O15" s="81">
        <v>2650</v>
      </c>
      <c r="P15" s="81">
        <v>2700</v>
      </c>
      <c r="Q15" t="s">
        <v>1067</v>
      </c>
    </row>
    <row r="16" spans="1:17">
      <c r="A16" s="38" t="s">
        <v>129</v>
      </c>
      <c r="B16" s="2">
        <v>1375</v>
      </c>
      <c r="C16" s="2">
        <v>1525</v>
      </c>
      <c r="D16" s="2">
        <v>1675</v>
      </c>
      <c r="E16" s="2">
        <v>1825</v>
      </c>
      <c r="F16" s="2">
        <v>1925</v>
      </c>
      <c r="G16" s="2">
        <v>2025</v>
      </c>
      <c r="H16" s="2">
        <v>2125</v>
      </c>
      <c r="I16" s="2">
        <v>2225</v>
      </c>
      <c r="J16" s="2">
        <v>2325</v>
      </c>
      <c r="K16" s="2">
        <v>2425</v>
      </c>
      <c r="L16" s="2">
        <v>2475</v>
      </c>
      <c r="M16" s="2">
        <v>2525</v>
      </c>
      <c r="N16" s="2">
        <v>2575</v>
      </c>
      <c r="O16" s="2">
        <v>2625</v>
      </c>
      <c r="P16" s="2">
        <v>2675</v>
      </c>
      <c r="Q16" t="s">
        <v>1194</v>
      </c>
    </row>
    <row r="17" spans="1:17">
      <c r="A17" s="38" t="s">
        <v>131</v>
      </c>
      <c r="B17" s="2">
        <v>1750</v>
      </c>
      <c r="C17" s="2">
        <v>1800</v>
      </c>
      <c r="D17" s="2">
        <v>1850</v>
      </c>
      <c r="E17" s="2">
        <v>1900</v>
      </c>
      <c r="F17" s="2">
        <v>1950</v>
      </c>
      <c r="G17" s="2">
        <v>2000</v>
      </c>
      <c r="H17" s="2">
        <v>2100</v>
      </c>
      <c r="I17" s="2">
        <v>2200</v>
      </c>
      <c r="J17" s="2">
        <v>2300</v>
      </c>
      <c r="K17" s="2">
        <v>2400</v>
      </c>
      <c r="L17" s="2">
        <v>2500</v>
      </c>
      <c r="M17" s="2">
        <v>2550</v>
      </c>
      <c r="N17" s="2">
        <v>2600</v>
      </c>
      <c r="O17" s="2">
        <v>2650</v>
      </c>
      <c r="P17" s="2">
        <v>2700</v>
      </c>
      <c r="Q17" t="s">
        <v>1069</v>
      </c>
    </row>
    <row r="18" spans="1:17">
      <c r="A18" s="305" t="s">
        <v>1103</v>
      </c>
      <c r="B18">
        <v>150</v>
      </c>
      <c r="C18">
        <v>150</v>
      </c>
      <c r="D18">
        <v>150</v>
      </c>
      <c r="E18">
        <v>100</v>
      </c>
      <c r="F18">
        <v>100</v>
      </c>
      <c r="G18">
        <v>100</v>
      </c>
      <c r="H18">
        <v>100</v>
      </c>
      <c r="I18">
        <v>100</v>
      </c>
      <c r="J18">
        <v>100</v>
      </c>
      <c r="K18">
        <v>50</v>
      </c>
      <c r="L18">
        <v>50</v>
      </c>
      <c r="M18">
        <v>50</v>
      </c>
      <c r="N18">
        <v>50</v>
      </c>
      <c r="O18">
        <v>50</v>
      </c>
    </row>
    <row r="19" spans="1:17">
      <c r="A19" s="305" t="s">
        <v>1106</v>
      </c>
      <c r="B19">
        <v>150</v>
      </c>
      <c r="C19">
        <v>150</v>
      </c>
      <c r="D19">
        <v>150</v>
      </c>
      <c r="E19">
        <v>150</v>
      </c>
      <c r="F19">
        <v>150</v>
      </c>
      <c r="G19">
        <v>150</v>
      </c>
      <c r="H19">
        <v>150</v>
      </c>
      <c r="I19">
        <v>150</v>
      </c>
      <c r="J19">
        <v>150</v>
      </c>
      <c r="K19">
        <v>150</v>
      </c>
      <c r="L19">
        <v>150</v>
      </c>
      <c r="M19">
        <v>150</v>
      </c>
      <c r="N19">
        <v>150</v>
      </c>
      <c r="O19">
        <v>150</v>
      </c>
    </row>
    <row r="21" spans="1:17" ht="18.75">
      <c r="A21" s="285" t="s">
        <v>1091</v>
      </c>
    </row>
    <row r="24" spans="1:17">
      <c r="A24" s="38" t="s">
        <v>33</v>
      </c>
      <c r="B24" s="2">
        <v>1875</v>
      </c>
      <c r="C24" s="2">
        <v>2025</v>
      </c>
      <c r="D24" s="2">
        <v>2175</v>
      </c>
      <c r="E24" s="2">
        <v>2325</v>
      </c>
      <c r="F24" s="2">
        <v>2425</v>
      </c>
      <c r="G24" s="2">
        <v>2525</v>
      </c>
      <c r="H24" s="2">
        <v>2625</v>
      </c>
      <c r="I24" s="2">
        <v>2725</v>
      </c>
      <c r="J24" s="2">
        <v>2825</v>
      </c>
      <c r="K24" s="2">
        <v>2925</v>
      </c>
      <c r="L24" s="2">
        <v>2975</v>
      </c>
      <c r="M24" s="2">
        <v>3025</v>
      </c>
      <c r="N24" s="2">
        <v>3075</v>
      </c>
      <c r="O24" s="2">
        <v>3125</v>
      </c>
      <c r="P24" s="2">
        <v>3175</v>
      </c>
    </row>
    <row r="25" spans="1:17">
      <c r="A25" s="38" t="s">
        <v>34</v>
      </c>
      <c r="B25" s="2">
        <v>1375</v>
      </c>
      <c r="C25" s="2">
        <v>1525</v>
      </c>
      <c r="D25" s="2">
        <v>1675</v>
      </c>
      <c r="E25" s="2">
        <v>1825</v>
      </c>
      <c r="F25" s="2">
        <v>1925</v>
      </c>
      <c r="G25" s="2">
        <v>2025</v>
      </c>
      <c r="H25" s="2">
        <v>2125</v>
      </c>
      <c r="I25" s="2">
        <v>2225</v>
      </c>
      <c r="J25" s="2">
        <v>2325</v>
      </c>
      <c r="K25" s="2">
        <v>2425</v>
      </c>
      <c r="L25" s="2">
        <v>2475</v>
      </c>
      <c r="M25" s="2">
        <v>2525</v>
      </c>
      <c r="N25" s="2">
        <v>2575</v>
      </c>
      <c r="O25" s="2">
        <v>2625</v>
      </c>
      <c r="P25" s="2">
        <v>2675</v>
      </c>
    </row>
    <row r="26" spans="1:17">
      <c r="B26" s="306">
        <f>(B24-B25)/B27</f>
        <v>1</v>
      </c>
      <c r="C26" s="306">
        <f t="shared" ref="C26:P26" si="0">(C24-C25)/C27</f>
        <v>1</v>
      </c>
      <c r="D26" s="306">
        <f t="shared" si="0"/>
        <v>1</v>
      </c>
      <c r="E26" s="306">
        <f t="shared" si="0"/>
        <v>1</v>
      </c>
      <c r="F26" s="306">
        <f t="shared" si="0"/>
        <v>1</v>
      </c>
      <c r="G26" s="306">
        <f t="shared" si="0"/>
        <v>1</v>
      </c>
      <c r="H26" s="306">
        <f t="shared" si="0"/>
        <v>1</v>
      </c>
      <c r="I26" s="306">
        <f t="shared" si="0"/>
        <v>1</v>
      </c>
      <c r="J26" s="306">
        <f t="shared" si="0"/>
        <v>1</v>
      </c>
      <c r="K26" s="306">
        <f t="shared" si="0"/>
        <v>1</v>
      </c>
      <c r="L26" s="306">
        <f t="shared" si="0"/>
        <v>1</v>
      </c>
      <c r="M26" s="306">
        <f t="shared" si="0"/>
        <v>1</v>
      </c>
      <c r="N26" s="306">
        <f t="shared" si="0"/>
        <v>1</v>
      </c>
      <c r="O26" s="306">
        <f t="shared" si="0"/>
        <v>1</v>
      </c>
      <c r="P26" s="306">
        <f t="shared" si="0"/>
        <v>1</v>
      </c>
    </row>
    <row r="27" spans="1:17">
      <c r="B27">
        <f>B24-B25</f>
        <v>500</v>
      </c>
      <c r="C27">
        <f t="shared" ref="C27:P27" si="1">C24-C25</f>
        <v>500</v>
      </c>
      <c r="D27">
        <f t="shared" si="1"/>
        <v>500</v>
      </c>
      <c r="E27">
        <f t="shared" si="1"/>
        <v>500</v>
      </c>
      <c r="F27">
        <f t="shared" si="1"/>
        <v>500</v>
      </c>
      <c r="G27">
        <f t="shared" si="1"/>
        <v>500</v>
      </c>
      <c r="H27">
        <f t="shared" si="1"/>
        <v>500</v>
      </c>
      <c r="I27">
        <f t="shared" si="1"/>
        <v>500</v>
      </c>
      <c r="J27">
        <f t="shared" si="1"/>
        <v>500</v>
      </c>
      <c r="K27">
        <f t="shared" si="1"/>
        <v>500</v>
      </c>
      <c r="L27">
        <f t="shared" si="1"/>
        <v>500</v>
      </c>
      <c r="M27">
        <f t="shared" si="1"/>
        <v>500</v>
      </c>
      <c r="N27">
        <f t="shared" si="1"/>
        <v>500</v>
      </c>
      <c r="O27">
        <f t="shared" si="1"/>
        <v>500</v>
      </c>
      <c r="P27">
        <f t="shared" si="1"/>
        <v>500</v>
      </c>
    </row>
    <row r="28" spans="1:17">
      <c r="B28" s="307">
        <f>B27/B24</f>
        <v>0.26666666666666666</v>
      </c>
      <c r="C28" s="307">
        <f t="shared" ref="C28:P28" si="2">C27/C24</f>
        <v>0.24691358024691357</v>
      </c>
      <c r="D28" s="307">
        <f t="shared" si="2"/>
        <v>0.22988505747126436</v>
      </c>
      <c r="E28" s="307">
        <f t="shared" si="2"/>
        <v>0.21505376344086022</v>
      </c>
      <c r="F28" s="307">
        <f t="shared" si="2"/>
        <v>0.20618556701030927</v>
      </c>
      <c r="G28" s="307">
        <f t="shared" si="2"/>
        <v>0.19801980198019803</v>
      </c>
      <c r="H28" s="307">
        <f t="shared" si="2"/>
        <v>0.19047619047619047</v>
      </c>
      <c r="I28" s="307">
        <f t="shared" si="2"/>
        <v>0.1834862385321101</v>
      </c>
      <c r="J28" s="307">
        <f t="shared" si="2"/>
        <v>0.17699115044247787</v>
      </c>
      <c r="K28" s="307">
        <f t="shared" si="2"/>
        <v>0.17094017094017094</v>
      </c>
      <c r="L28" s="307">
        <f t="shared" si="2"/>
        <v>0.16806722689075632</v>
      </c>
      <c r="M28" s="307">
        <f t="shared" si="2"/>
        <v>0.16528925619834711</v>
      </c>
      <c r="N28" s="307">
        <f t="shared" si="2"/>
        <v>0.16260162601626016</v>
      </c>
      <c r="O28" s="307">
        <f t="shared" si="2"/>
        <v>0.16</v>
      </c>
      <c r="P28" s="307">
        <f t="shared" si="2"/>
        <v>0.15748031496062992</v>
      </c>
    </row>
    <row r="30" spans="1:17">
      <c r="B30" s="307"/>
      <c r="C30" s="307"/>
      <c r="D30" s="307"/>
      <c r="E30" s="307"/>
      <c r="F30" s="307"/>
      <c r="G30" s="307"/>
      <c r="H30" s="307"/>
      <c r="I30" s="307"/>
      <c r="J30" s="307"/>
      <c r="K30" s="307"/>
      <c r="L30" s="307"/>
      <c r="M30" s="307"/>
      <c r="N30" s="307"/>
      <c r="O30" s="307"/>
      <c r="P30" s="307"/>
    </row>
  </sheetData>
  <pageMargins left="0.7" right="0.7" top="0.78740157499999996" bottom="0.78740157499999996"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3149-3BA0-41B7-A453-041BA28DDF76}">
  <dimension ref="A1:AN40"/>
  <sheetViews>
    <sheetView zoomScaleNormal="100" workbookViewId="0">
      <selection activeCell="M49" sqref="M49"/>
    </sheetView>
  </sheetViews>
  <sheetFormatPr baseColWidth="10" defaultRowHeight="15.75"/>
  <cols>
    <col min="1" max="1" width="12.625" style="42" customWidth="1"/>
    <col min="2" max="14" width="8.625" style="42" customWidth="1"/>
    <col min="15" max="16" width="11" style="42"/>
    <col min="17" max="17" width="3.875" style="43" bestFit="1" customWidth="1"/>
    <col min="18" max="18" width="16.375" style="42" bestFit="1" customWidth="1"/>
    <col min="19" max="19" width="11.375" style="42" bestFit="1" customWidth="1"/>
    <col min="20" max="20" width="18.875" style="42" bestFit="1" customWidth="1"/>
    <col min="21" max="40" width="10.625" style="42" customWidth="1"/>
    <col min="41" max="16384" width="11" style="42"/>
  </cols>
  <sheetData>
    <row r="1" spans="1:40" ht="15" customHeight="1">
      <c r="A1" s="100" t="s">
        <v>35</v>
      </c>
      <c r="B1" s="101" t="s">
        <v>21</v>
      </c>
      <c r="C1" s="101" t="s">
        <v>70</v>
      </c>
      <c r="D1" s="101" t="s">
        <v>2</v>
      </c>
      <c r="E1" s="101" t="s">
        <v>19</v>
      </c>
      <c r="F1" s="101" t="s">
        <v>47</v>
      </c>
      <c r="G1" s="101" t="s">
        <v>48</v>
      </c>
      <c r="H1" s="101" t="s">
        <v>594</v>
      </c>
      <c r="I1" s="101" t="s">
        <v>5</v>
      </c>
      <c r="J1" s="101" t="s">
        <v>6</v>
      </c>
      <c r="K1" s="101" t="s">
        <v>359</v>
      </c>
      <c r="L1" s="101" t="s">
        <v>120</v>
      </c>
      <c r="M1" s="101" t="s">
        <v>121</v>
      </c>
      <c r="N1" s="101" t="s">
        <v>126</v>
      </c>
      <c r="O1" s="41"/>
      <c r="P1" s="41" t="s">
        <v>35</v>
      </c>
      <c r="R1" s="40" t="s">
        <v>339</v>
      </c>
      <c r="S1" s="45" t="s">
        <v>64</v>
      </c>
      <c r="T1" s="46" t="s">
        <v>542</v>
      </c>
      <c r="U1" s="47" t="s">
        <v>0</v>
      </c>
      <c r="V1" s="46" t="s">
        <v>360</v>
      </c>
      <c r="W1" s="46" t="s">
        <v>2</v>
      </c>
      <c r="X1" s="46" t="s">
        <v>19</v>
      </c>
      <c r="Y1" s="46" t="s">
        <v>361</v>
      </c>
      <c r="Z1" s="46" t="s">
        <v>362</v>
      </c>
      <c r="AA1" s="46" t="s">
        <v>48</v>
      </c>
      <c r="AB1" s="46" t="s">
        <v>358</v>
      </c>
      <c r="AC1" s="46" t="s">
        <v>363</v>
      </c>
      <c r="AD1" s="46" t="s">
        <v>364</v>
      </c>
      <c r="AE1" s="47" t="s">
        <v>365</v>
      </c>
      <c r="AF1" s="46" t="s">
        <v>366</v>
      </c>
      <c r="AG1" s="48" t="s">
        <v>50</v>
      </c>
      <c r="AH1" s="48" t="s">
        <v>86</v>
      </c>
      <c r="AI1" s="49" t="s">
        <v>60</v>
      </c>
      <c r="AJ1" s="48" t="s">
        <v>105</v>
      </c>
      <c r="AK1" s="48" t="s">
        <v>367</v>
      </c>
      <c r="AL1" s="48" t="s">
        <v>368</v>
      </c>
      <c r="AM1" s="48" t="s">
        <v>369</v>
      </c>
      <c r="AN1" s="48" t="s">
        <v>370</v>
      </c>
    </row>
    <row r="2" spans="1:40" ht="15" customHeight="1">
      <c r="A2" s="102"/>
      <c r="B2" s="103">
        <v>15</v>
      </c>
      <c r="C2" s="104">
        <v>12</v>
      </c>
      <c r="D2" s="105">
        <v>55.6</v>
      </c>
      <c r="E2" s="219" t="s">
        <v>371</v>
      </c>
      <c r="F2" s="219" t="s">
        <v>1043</v>
      </c>
      <c r="G2" s="105" t="s">
        <v>372</v>
      </c>
      <c r="H2" s="104">
        <v>18</v>
      </c>
      <c r="I2" s="106">
        <v>5.9</v>
      </c>
      <c r="J2" s="106">
        <v>1.69</v>
      </c>
      <c r="K2" s="106">
        <v>11.76</v>
      </c>
      <c r="L2" s="106">
        <v>34.950000000000003</v>
      </c>
      <c r="M2" s="106">
        <v>46.33</v>
      </c>
      <c r="N2" s="103"/>
      <c r="O2" s="43"/>
      <c r="P2" s="43"/>
      <c r="Q2" s="43">
        <v>15</v>
      </c>
      <c r="R2" s="43" t="s">
        <v>340</v>
      </c>
      <c r="S2" s="54">
        <v>15</v>
      </c>
      <c r="T2" s="55">
        <v>583</v>
      </c>
      <c r="U2" s="50">
        <v>12</v>
      </c>
      <c r="V2" s="51">
        <v>24.7</v>
      </c>
      <c r="W2" s="51">
        <v>55.6</v>
      </c>
      <c r="X2" s="51" t="s">
        <v>371</v>
      </c>
      <c r="Y2" s="52">
        <v>1.9675925925925928E-3</v>
      </c>
      <c r="Z2" s="51" t="s">
        <v>373</v>
      </c>
      <c r="AA2" s="51" t="s">
        <v>372</v>
      </c>
      <c r="AB2" s="51" t="s">
        <v>374</v>
      </c>
      <c r="AC2" s="51" t="s">
        <v>375</v>
      </c>
      <c r="AD2" s="51" t="s">
        <v>376</v>
      </c>
      <c r="AE2" s="50">
        <v>18</v>
      </c>
      <c r="AF2" s="50">
        <v>64.7</v>
      </c>
      <c r="AG2" s="53">
        <v>5.9</v>
      </c>
      <c r="AH2" s="53">
        <v>1.69</v>
      </c>
      <c r="AI2" s="53">
        <v>3.18</v>
      </c>
      <c r="AJ2" s="53">
        <v>12.14</v>
      </c>
      <c r="AK2" s="53">
        <v>11.76</v>
      </c>
      <c r="AL2" s="53">
        <v>34.950000000000003</v>
      </c>
      <c r="AM2" s="53">
        <v>46.33</v>
      </c>
      <c r="AN2" s="53">
        <v>35.46</v>
      </c>
    </row>
    <row r="3" spans="1:40" ht="15" customHeight="1">
      <c r="A3" s="102"/>
      <c r="B3" s="103">
        <v>14</v>
      </c>
      <c r="C3" s="104">
        <v>12.2</v>
      </c>
      <c r="D3" s="105">
        <v>56.3</v>
      </c>
      <c r="E3" s="219" t="s">
        <v>1040</v>
      </c>
      <c r="F3" s="219" t="s">
        <v>377</v>
      </c>
      <c r="G3" s="105" t="s">
        <v>378</v>
      </c>
      <c r="H3" s="107">
        <v>18.399999999999999</v>
      </c>
      <c r="I3" s="108">
        <v>5.78</v>
      </c>
      <c r="J3" s="106">
        <v>1.66</v>
      </c>
      <c r="K3" s="106">
        <v>11.35</v>
      </c>
      <c r="L3" s="106">
        <v>33.700000000000003</v>
      </c>
      <c r="M3" s="106">
        <v>44.42</v>
      </c>
      <c r="N3" s="103"/>
      <c r="O3" s="43"/>
      <c r="P3" s="43"/>
      <c r="Q3" s="43">
        <v>14</v>
      </c>
      <c r="R3" s="43" t="s">
        <v>341</v>
      </c>
      <c r="S3" s="54">
        <v>14</v>
      </c>
      <c r="T3" s="55">
        <v>556</v>
      </c>
      <c r="U3" s="50">
        <v>12.2</v>
      </c>
      <c r="V3" s="58">
        <v>25</v>
      </c>
      <c r="W3" s="51">
        <v>56.3</v>
      </c>
      <c r="X3" s="52">
        <v>1.5312499999999998E-3</v>
      </c>
      <c r="Y3" s="51" t="s">
        <v>377</v>
      </c>
      <c r="Z3" s="51" t="s">
        <v>379</v>
      </c>
      <c r="AA3" s="51" t="s">
        <v>378</v>
      </c>
      <c r="AB3" s="51" t="s">
        <v>380</v>
      </c>
      <c r="AC3" s="51" t="s">
        <v>381</v>
      </c>
      <c r="AD3" s="51" t="s">
        <v>382</v>
      </c>
      <c r="AE3" s="56">
        <v>18.399999999999999</v>
      </c>
      <c r="AF3" s="51">
        <v>65.900000000000006</v>
      </c>
      <c r="AG3" s="57">
        <v>5.78</v>
      </c>
      <c r="AH3" s="53">
        <v>1.66</v>
      </c>
      <c r="AI3" s="53">
        <v>3.09</v>
      </c>
      <c r="AJ3" s="53">
        <v>11.89</v>
      </c>
      <c r="AK3" s="53">
        <v>11.35</v>
      </c>
      <c r="AL3" s="53">
        <v>33.700000000000003</v>
      </c>
      <c r="AM3" s="53">
        <v>44.42</v>
      </c>
      <c r="AN3" s="53">
        <v>33.85</v>
      </c>
    </row>
    <row r="4" spans="1:40" ht="15" customHeight="1">
      <c r="A4" s="102"/>
      <c r="B4" s="103">
        <v>13</v>
      </c>
      <c r="C4" s="104">
        <v>12.3</v>
      </c>
      <c r="D4" s="105">
        <v>57.1</v>
      </c>
      <c r="E4" s="219" t="s">
        <v>383</v>
      </c>
      <c r="F4" s="219" t="s">
        <v>384</v>
      </c>
      <c r="G4" s="105" t="s">
        <v>385</v>
      </c>
      <c r="H4" s="104">
        <v>18.899999999999999</v>
      </c>
      <c r="I4" s="106">
        <v>5.66</v>
      </c>
      <c r="J4" s="106">
        <v>1.63</v>
      </c>
      <c r="K4" s="106">
        <v>10.96</v>
      </c>
      <c r="L4" s="106">
        <v>32.450000000000003</v>
      </c>
      <c r="M4" s="106">
        <v>42.55</v>
      </c>
      <c r="N4" s="103"/>
      <c r="O4" s="43"/>
      <c r="P4" s="43"/>
      <c r="Q4" s="43">
        <v>13</v>
      </c>
      <c r="R4" s="43" t="s">
        <v>342</v>
      </c>
      <c r="S4" s="54">
        <v>13</v>
      </c>
      <c r="T4" s="55">
        <v>529</v>
      </c>
      <c r="U4" s="50">
        <v>12.3</v>
      </c>
      <c r="V4" s="51">
        <v>25.4</v>
      </c>
      <c r="W4" s="51">
        <v>57.1</v>
      </c>
      <c r="X4" s="51" t="s">
        <v>383</v>
      </c>
      <c r="Y4" s="51" t="s">
        <v>384</v>
      </c>
      <c r="Z4" s="51" t="s">
        <v>386</v>
      </c>
      <c r="AA4" s="51" t="s">
        <v>385</v>
      </c>
      <c r="AB4" s="51" t="s">
        <v>387</v>
      </c>
      <c r="AC4" s="51" t="s">
        <v>388</v>
      </c>
      <c r="AD4" s="51" t="s">
        <v>389</v>
      </c>
      <c r="AE4" s="50">
        <v>18.899999999999999</v>
      </c>
      <c r="AF4" s="50">
        <v>67.099999999999994</v>
      </c>
      <c r="AG4" s="53">
        <v>5.66</v>
      </c>
      <c r="AH4" s="53">
        <v>1.63</v>
      </c>
      <c r="AI4" s="53">
        <v>3</v>
      </c>
      <c r="AJ4" s="53">
        <v>11.65</v>
      </c>
      <c r="AK4" s="53">
        <v>10.96</v>
      </c>
      <c r="AL4" s="53">
        <v>32.450000000000003</v>
      </c>
      <c r="AM4" s="53">
        <v>42.55</v>
      </c>
      <c r="AN4" s="53">
        <v>32.270000000000003</v>
      </c>
    </row>
    <row r="5" spans="1:40" ht="15" customHeight="1">
      <c r="A5" s="102"/>
      <c r="B5" s="103">
        <v>12</v>
      </c>
      <c r="C5" s="104">
        <v>12.5</v>
      </c>
      <c r="D5" s="104">
        <v>57.9</v>
      </c>
      <c r="E5" s="219" t="s">
        <v>1041</v>
      </c>
      <c r="F5" s="219" t="s">
        <v>390</v>
      </c>
      <c r="G5" s="105" t="s">
        <v>391</v>
      </c>
      <c r="H5" s="104">
        <v>19.2</v>
      </c>
      <c r="I5" s="106">
        <v>5.54</v>
      </c>
      <c r="J5" s="106">
        <v>1.6</v>
      </c>
      <c r="K5" s="109">
        <v>10.55</v>
      </c>
      <c r="L5" s="109">
        <v>31.14</v>
      </c>
      <c r="M5" s="109">
        <v>40.590000000000003</v>
      </c>
      <c r="N5" s="103"/>
      <c r="O5" s="43"/>
      <c r="P5" s="43"/>
      <c r="Q5" s="43">
        <v>12</v>
      </c>
      <c r="R5" s="43" t="s">
        <v>343</v>
      </c>
      <c r="S5" s="54">
        <v>12</v>
      </c>
      <c r="T5" s="55">
        <v>500</v>
      </c>
      <c r="U5" s="50">
        <v>12.5</v>
      </c>
      <c r="V5" s="51">
        <v>25.7</v>
      </c>
      <c r="W5" s="50">
        <v>57.9</v>
      </c>
      <c r="X5" s="52">
        <v>1.5787037037037037E-3</v>
      </c>
      <c r="Y5" s="51" t="s">
        <v>390</v>
      </c>
      <c r="Z5" s="51" t="s">
        <v>392</v>
      </c>
      <c r="AA5" s="51" t="s">
        <v>391</v>
      </c>
      <c r="AB5" s="51" t="s">
        <v>393</v>
      </c>
      <c r="AC5" s="51" t="s">
        <v>394</v>
      </c>
      <c r="AD5" s="51" t="s">
        <v>395</v>
      </c>
      <c r="AE5" s="50">
        <v>19.2</v>
      </c>
      <c r="AF5" s="60">
        <v>68.5</v>
      </c>
      <c r="AG5" s="53">
        <v>5.54</v>
      </c>
      <c r="AH5" s="53">
        <v>1.6</v>
      </c>
      <c r="AI5" s="59">
        <v>2.9</v>
      </c>
      <c r="AJ5" s="59">
        <v>11.39</v>
      </c>
      <c r="AK5" s="59">
        <v>10.55</v>
      </c>
      <c r="AL5" s="59">
        <v>31.14</v>
      </c>
      <c r="AM5" s="59">
        <v>40.590000000000003</v>
      </c>
      <c r="AN5" s="59">
        <v>30.62</v>
      </c>
    </row>
    <row r="6" spans="1:40" ht="15" customHeight="1">
      <c r="A6" s="102"/>
      <c r="B6" s="101">
        <v>11</v>
      </c>
      <c r="C6" s="147">
        <v>12.6</v>
      </c>
      <c r="D6" s="148">
        <v>58.8</v>
      </c>
      <c r="E6" s="220" t="s">
        <v>396</v>
      </c>
      <c r="F6" s="222" t="s">
        <v>397</v>
      </c>
      <c r="G6" s="149" t="s">
        <v>398</v>
      </c>
      <c r="H6" s="150">
        <v>19.7</v>
      </c>
      <c r="I6" s="151">
        <v>5.41</v>
      </c>
      <c r="J6" s="151">
        <v>1.57</v>
      </c>
      <c r="K6" s="151">
        <v>10.14</v>
      </c>
      <c r="L6" s="151">
        <v>29.85</v>
      </c>
      <c r="M6" s="151">
        <v>38.659999999999997</v>
      </c>
      <c r="N6" s="101"/>
      <c r="O6" s="43"/>
      <c r="P6" s="43"/>
      <c r="Q6" s="43">
        <v>11</v>
      </c>
      <c r="R6" s="43" t="s">
        <v>344</v>
      </c>
      <c r="S6" s="54">
        <v>11</v>
      </c>
      <c r="T6" s="62">
        <v>471</v>
      </c>
      <c r="U6" s="60">
        <v>12.6</v>
      </c>
      <c r="V6" s="61">
        <v>26.1</v>
      </c>
      <c r="W6" s="61">
        <v>58.8</v>
      </c>
      <c r="X6" s="61" t="s">
        <v>396</v>
      </c>
      <c r="Y6" s="51" t="s">
        <v>397</v>
      </c>
      <c r="Z6" s="51" t="s">
        <v>399</v>
      </c>
      <c r="AA6" s="51" t="s">
        <v>398</v>
      </c>
      <c r="AB6" s="51" t="s">
        <v>400</v>
      </c>
      <c r="AC6" s="51" t="s">
        <v>401</v>
      </c>
      <c r="AD6" s="51" t="s">
        <v>402</v>
      </c>
      <c r="AE6" s="50">
        <v>19.7</v>
      </c>
      <c r="AF6" s="50">
        <v>69.900000000000006</v>
      </c>
      <c r="AG6" s="53">
        <v>5.41</v>
      </c>
      <c r="AH6" s="53">
        <v>1.57</v>
      </c>
      <c r="AI6" s="53">
        <v>2.81</v>
      </c>
      <c r="AJ6" s="53">
        <v>11.13</v>
      </c>
      <c r="AK6" s="53">
        <v>10.14</v>
      </c>
      <c r="AL6" s="53">
        <v>29.85</v>
      </c>
      <c r="AM6" s="53">
        <v>38.659999999999997</v>
      </c>
      <c r="AN6" s="53">
        <v>29.02</v>
      </c>
    </row>
    <row r="7" spans="1:40" ht="15" customHeight="1">
      <c r="A7" s="102"/>
      <c r="B7" s="103">
        <v>10</v>
      </c>
      <c r="C7" s="104">
        <v>12.8</v>
      </c>
      <c r="D7" s="104">
        <v>59.7</v>
      </c>
      <c r="E7" s="219" t="s">
        <v>403</v>
      </c>
      <c r="F7" s="219" t="s">
        <v>404</v>
      </c>
      <c r="G7" s="105" t="s">
        <v>405</v>
      </c>
      <c r="H7" s="104">
        <v>20.2</v>
      </c>
      <c r="I7" s="106">
        <v>5.29</v>
      </c>
      <c r="J7" s="106">
        <v>1.54</v>
      </c>
      <c r="K7" s="106">
        <v>9.76</v>
      </c>
      <c r="L7" s="106">
        <v>28.59</v>
      </c>
      <c r="M7" s="106">
        <v>36.79</v>
      </c>
      <c r="N7" s="103"/>
      <c r="O7" s="43"/>
      <c r="P7" s="43"/>
      <c r="Q7" s="43">
        <v>10</v>
      </c>
      <c r="R7" s="43" t="s">
        <v>345</v>
      </c>
      <c r="S7" s="54">
        <v>10</v>
      </c>
      <c r="T7" s="55">
        <v>442</v>
      </c>
      <c r="U7" s="50">
        <v>12.8</v>
      </c>
      <c r="V7" s="51">
        <v>26.6</v>
      </c>
      <c r="W7" s="50">
        <v>59.7</v>
      </c>
      <c r="X7" s="51" t="s">
        <v>403</v>
      </c>
      <c r="Y7" s="51" t="s">
        <v>404</v>
      </c>
      <c r="Z7" s="51" t="s">
        <v>406</v>
      </c>
      <c r="AA7" s="51" t="s">
        <v>405</v>
      </c>
      <c r="AB7" s="51" t="s">
        <v>407</v>
      </c>
      <c r="AC7" s="51" t="s">
        <v>408</v>
      </c>
      <c r="AD7" s="52">
        <v>8.3634259259259252E-3</v>
      </c>
      <c r="AE7" s="50">
        <v>20.2</v>
      </c>
      <c r="AF7" s="50">
        <v>71.400000000000006</v>
      </c>
      <c r="AG7" s="53">
        <v>5.29</v>
      </c>
      <c r="AH7" s="53">
        <v>1.54</v>
      </c>
      <c r="AI7" s="53">
        <v>2.72</v>
      </c>
      <c r="AJ7" s="53">
        <v>10.88</v>
      </c>
      <c r="AK7" s="53">
        <v>9.76</v>
      </c>
      <c r="AL7" s="53">
        <v>28.59</v>
      </c>
      <c r="AM7" s="53">
        <v>36.79</v>
      </c>
      <c r="AN7" s="53">
        <v>27.46</v>
      </c>
    </row>
    <row r="8" spans="1:40" ht="15" customHeight="1">
      <c r="A8" s="102"/>
      <c r="B8" s="103">
        <v>9</v>
      </c>
      <c r="C8" s="110">
        <v>12.9</v>
      </c>
      <c r="D8" s="110">
        <v>60.7</v>
      </c>
      <c r="E8" s="221" t="s">
        <v>409</v>
      </c>
      <c r="F8" s="221" t="s">
        <v>410</v>
      </c>
      <c r="G8" s="111" t="s">
        <v>411</v>
      </c>
      <c r="H8" s="110">
        <v>20.7</v>
      </c>
      <c r="I8" s="106">
        <v>5.16</v>
      </c>
      <c r="J8" s="106">
        <v>1.51</v>
      </c>
      <c r="K8" s="106">
        <v>9.34</v>
      </c>
      <c r="L8" s="106">
        <v>27.29</v>
      </c>
      <c r="M8" s="106">
        <v>34.840000000000003</v>
      </c>
      <c r="N8" s="103"/>
      <c r="O8" s="43"/>
      <c r="P8" s="43"/>
      <c r="Q8" s="43">
        <v>9</v>
      </c>
      <c r="R8" s="43" t="s">
        <v>346</v>
      </c>
      <c r="S8" s="63">
        <v>9</v>
      </c>
      <c r="T8" s="62">
        <v>411</v>
      </c>
      <c r="U8" s="60">
        <v>12.9</v>
      </c>
      <c r="V8" s="61">
        <v>26.9</v>
      </c>
      <c r="W8" s="60">
        <v>60.7</v>
      </c>
      <c r="X8" s="61" t="s">
        <v>409</v>
      </c>
      <c r="Y8" s="61" t="s">
        <v>410</v>
      </c>
      <c r="Z8" s="61" t="s">
        <v>412</v>
      </c>
      <c r="AA8" s="61" t="s">
        <v>411</v>
      </c>
      <c r="AB8" s="61" t="s">
        <v>413</v>
      </c>
      <c r="AC8" s="61" t="s">
        <v>414</v>
      </c>
      <c r="AD8" s="61" t="s">
        <v>415</v>
      </c>
      <c r="AE8" s="60">
        <v>20.7</v>
      </c>
      <c r="AF8" s="50">
        <v>73.099999999999994</v>
      </c>
      <c r="AG8" s="53">
        <v>5.16</v>
      </c>
      <c r="AH8" s="53">
        <v>1.51</v>
      </c>
      <c r="AI8" s="53">
        <v>2.62</v>
      </c>
      <c r="AJ8" s="53">
        <v>10.62</v>
      </c>
      <c r="AK8" s="53">
        <v>9.34</v>
      </c>
      <c r="AL8" s="53">
        <v>27.29</v>
      </c>
      <c r="AM8" s="53">
        <v>34.840000000000003</v>
      </c>
      <c r="AN8" s="53">
        <v>25.83</v>
      </c>
    </row>
    <row r="9" spans="1:40" ht="15" customHeight="1">
      <c r="A9" s="102"/>
      <c r="B9" s="103">
        <v>8</v>
      </c>
      <c r="C9" s="104">
        <v>13.1</v>
      </c>
      <c r="D9" s="105">
        <v>61.8</v>
      </c>
      <c r="E9" s="219" t="s">
        <v>416</v>
      </c>
      <c r="F9" s="219" t="s">
        <v>417</v>
      </c>
      <c r="G9" s="105" t="s">
        <v>418</v>
      </c>
      <c r="H9" s="104">
        <v>21.3</v>
      </c>
      <c r="I9" s="106">
        <v>5.03</v>
      </c>
      <c r="J9" s="106">
        <v>1.48</v>
      </c>
      <c r="K9" s="106">
        <v>8.93</v>
      </c>
      <c r="L9" s="112">
        <v>26</v>
      </c>
      <c r="M9" s="106">
        <v>32.950000000000003</v>
      </c>
      <c r="N9" s="103"/>
      <c r="O9" s="43"/>
      <c r="P9" s="43"/>
      <c r="Q9" s="43">
        <v>8</v>
      </c>
      <c r="R9" s="43" t="s">
        <v>347</v>
      </c>
      <c r="S9" s="54">
        <v>8</v>
      </c>
      <c r="T9" s="55">
        <v>380</v>
      </c>
      <c r="U9" s="50">
        <v>13.1</v>
      </c>
      <c r="V9" s="51">
        <v>27.3</v>
      </c>
      <c r="W9" s="51">
        <v>61.8</v>
      </c>
      <c r="X9" s="51" t="s">
        <v>416</v>
      </c>
      <c r="Y9" s="51" t="s">
        <v>417</v>
      </c>
      <c r="Z9" s="51" t="s">
        <v>419</v>
      </c>
      <c r="AA9" s="51" t="s">
        <v>418</v>
      </c>
      <c r="AB9" s="51" t="s">
        <v>420</v>
      </c>
      <c r="AC9" s="51" t="s">
        <v>421</v>
      </c>
      <c r="AD9" s="51" t="s">
        <v>422</v>
      </c>
      <c r="AE9" s="50">
        <v>21.3</v>
      </c>
      <c r="AF9" s="50">
        <v>74.8</v>
      </c>
      <c r="AG9" s="53">
        <v>5.03</v>
      </c>
      <c r="AH9" s="53">
        <v>1.48</v>
      </c>
      <c r="AI9" s="51">
        <v>2.52</v>
      </c>
      <c r="AJ9" s="53">
        <v>10.35</v>
      </c>
      <c r="AK9" s="53">
        <v>8.93</v>
      </c>
      <c r="AL9" s="64">
        <v>26</v>
      </c>
      <c r="AM9" s="53">
        <v>32.950000000000003</v>
      </c>
      <c r="AN9" s="53">
        <v>24.26</v>
      </c>
    </row>
    <row r="10" spans="1:40" ht="15" customHeight="1">
      <c r="A10" s="102"/>
      <c r="B10" s="103">
        <v>7</v>
      </c>
      <c r="C10" s="104">
        <v>13.3</v>
      </c>
      <c r="D10" s="104">
        <v>62.8</v>
      </c>
      <c r="E10" s="219" t="s">
        <v>423</v>
      </c>
      <c r="F10" s="219" t="s">
        <v>424</v>
      </c>
      <c r="G10" s="105" t="s">
        <v>425</v>
      </c>
      <c r="H10" s="104">
        <v>21.9</v>
      </c>
      <c r="I10" s="106">
        <v>4.91</v>
      </c>
      <c r="J10" s="106">
        <v>1.45</v>
      </c>
      <c r="K10" s="106">
        <v>8.5399999999999991</v>
      </c>
      <c r="L10" s="106">
        <v>24.75</v>
      </c>
      <c r="M10" s="106">
        <v>31.09</v>
      </c>
      <c r="N10" s="103"/>
      <c r="O10" s="43"/>
      <c r="P10" s="43"/>
      <c r="Q10" s="43">
        <v>7</v>
      </c>
      <c r="R10" s="43" t="s">
        <v>348</v>
      </c>
      <c r="S10" s="54">
        <v>7</v>
      </c>
      <c r="T10" s="55">
        <v>349</v>
      </c>
      <c r="U10" s="50">
        <v>13.3</v>
      </c>
      <c r="V10" s="51">
        <v>27.8</v>
      </c>
      <c r="W10" s="50">
        <v>62.8</v>
      </c>
      <c r="X10" s="51" t="s">
        <v>423</v>
      </c>
      <c r="Y10" s="51" t="s">
        <v>424</v>
      </c>
      <c r="Z10" s="51" t="s">
        <v>426</v>
      </c>
      <c r="AA10" s="51" t="s">
        <v>425</v>
      </c>
      <c r="AB10" s="51" t="s">
        <v>427</v>
      </c>
      <c r="AC10" s="51" t="s">
        <v>428</v>
      </c>
      <c r="AD10" s="51" t="s">
        <v>429</v>
      </c>
      <c r="AE10" s="50">
        <v>21.9</v>
      </c>
      <c r="AF10" s="51">
        <v>76.7</v>
      </c>
      <c r="AG10" s="53">
        <v>4.91</v>
      </c>
      <c r="AH10" s="53">
        <v>1.45</v>
      </c>
      <c r="AI10" s="51">
        <v>2.4300000000000002</v>
      </c>
      <c r="AJ10" s="53">
        <v>10.09</v>
      </c>
      <c r="AK10" s="53">
        <v>8.5399999999999991</v>
      </c>
      <c r="AL10" s="53">
        <v>24.75</v>
      </c>
      <c r="AM10" s="53">
        <v>31.09</v>
      </c>
      <c r="AN10" s="53">
        <v>22.74</v>
      </c>
    </row>
    <row r="11" spans="1:40" ht="15" customHeight="1">
      <c r="A11" s="102"/>
      <c r="B11" s="103">
        <v>6</v>
      </c>
      <c r="C11" s="104">
        <v>13.5</v>
      </c>
      <c r="D11" s="113">
        <v>64</v>
      </c>
      <c r="E11" s="219" t="s">
        <v>430</v>
      </c>
      <c r="F11" s="219" t="s">
        <v>431</v>
      </c>
      <c r="G11" s="105" t="s">
        <v>432</v>
      </c>
      <c r="H11" s="104">
        <v>22.5</v>
      </c>
      <c r="I11" s="106">
        <v>4.78</v>
      </c>
      <c r="J11" s="106">
        <v>1.42</v>
      </c>
      <c r="K11" s="106">
        <v>8.1300000000000008</v>
      </c>
      <c r="L11" s="106">
        <v>23.45</v>
      </c>
      <c r="M11" s="106">
        <v>29.19</v>
      </c>
      <c r="N11" s="103"/>
      <c r="O11" s="43"/>
      <c r="P11" s="43"/>
      <c r="Q11" s="43">
        <v>6</v>
      </c>
      <c r="R11" s="43" t="s">
        <v>349</v>
      </c>
      <c r="S11" s="54">
        <v>6</v>
      </c>
      <c r="T11" s="55">
        <v>316</v>
      </c>
      <c r="U11" s="50">
        <v>13.5</v>
      </c>
      <c r="V11" s="51">
        <v>28.3</v>
      </c>
      <c r="W11" s="58">
        <v>64</v>
      </c>
      <c r="X11" s="51" t="s">
        <v>430</v>
      </c>
      <c r="Y11" s="51" t="s">
        <v>431</v>
      </c>
      <c r="Z11" s="51" t="s">
        <v>433</v>
      </c>
      <c r="AA11" s="51" t="s">
        <v>432</v>
      </c>
      <c r="AB11" s="51" t="s">
        <v>434</v>
      </c>
      <c r="AC11" s="51" t="s">
        <v>435</v>
      </c>
      <c r="AD11" s="51" t="s">
        <v>436</v>
      </c>
      <c r="AE11" s="50">
        <v>22.5</v>
      </c>
      <c r="AF11" s="50">
        <v>78.7</v>
      </c>
      <c r="AG11" s="53">
        <v>4.78</v>
      </c>
      <c r="AH11" s="53">
        <v>1.42</v>
      </c>
      <c r="AI11" s="51">
        <v>2.33</v>
      </c>
      <c r="AJ11" s="53">
        <v>9.82</v>
      </c>
      <c r="AK11" s="53">
        <v>8.1300000000000008</v>
      </c>
      <c r="AL11" s="53">
        <v>23.45</v>
      </c>
      <c r="AM11" s="53">
        <v>29.19</v>
      </c>
      <c r="AN11" s="53">
        <v>21.17</v>
      </c>
    </row>
    <row r="12" spans="1:40" ht="15" customHeight="1">
      <c r="A12" s="102"/>
      <c r="B12" s="101">
        <v>5</v>
      </c>
      <c r="C12" s="150">
        <v>13.7</v>
      </c>
      <c r="D12" s="149">
        <v>65.3</v>
      </c>
      <c r="E12" s="222" t="s">
        <v>437</v>
      </c>
      <c r="F12" s="222" t="s">
        <v>438</v>
      </c>
      <c r="G12" s="149" t="s">
        <v>439</v>
      </c>
      <c r="H12" s="150">
        <v>23.3</v>
      </c>
      <c r="I12" s="151">
        <v>4.6399999999999997</v>
      </c>
      <c r="J12" s="151">
        <v>1.39</v>
      </c>
      <c r="K12" s="151">
        <v>7.72</v>
      </c>
      <c r="L12" s="152">
        <v>22.2</v>
      </c>
      <c r="M12" s="151">
        <v>27.35</v>
      </c>
      <c r="N12" s="101"/>
      <c r="O12" s="43"/>
      <c r="P12" s="43"/>
      <c r="Q12" s="43">
        <v>5</v>
      </c>
      <c r="R12" s="43" t="s">
        <v>350</v>
      </c>
      <c r="S12" s="54">
        <v>5</v>
      </c>
      <c r="T12" s="55">
        <v>283</v>
      </c>
      <c r="U12" s="50">
        <v>13.7</v>
      </c>
      <c r="V12" s="65">
        <v>28.8</v>
      </c>
      <c r="W12" s="51">
        <v>65.3</v>
      </c>
      <c r="X12" s="51" t="s">
        <v>437</v>
      </c>
      <c r="Y12" s="51" t="s">
        <v>438</v>
      </c>
      <c r="Z12" s="51" t="s">
        <v>440</v>
      </c>
      <c r="AA12" s="51" t="s">
        <v>439</v>
      </c>
      <c r="AB12" s="51" t="s">
        <v>441</v>
      </c>
      <c r="AC12" s="51" t="s">
        <v>442</v>
      </c>
      <c r="AD12" s="51" t="s">
        <v>443</v>
      </c>
      <c r="AE12" s="50">
        <v>23.3</v>
      </c>
      <c r="AF12" s="50">
        <v>80.900000000000006</v>
      </c>
      <c r="AG12" s="53">
        <v>4.6399999999999997</v>
      </c>
      <c r="AH12" s="53">
        <v>1.39</v>
      </c>
      <c r="AI12" s="53">
        <v>2.2400000000000002</v>
      </c>
      <c r="AJ12" s="53">
        <v>9.5500000000000007</v>
      </c>
      <c r="AK12" s="53">
        <v>7.72</v>
      </c>
      <c r="AL12" s="64">
        <v>22.2</v>
      </c>
      <c r="AM12" s="53">
        <v>27.35</v>
      </c>
      <c r="AN12" s="53">
        <v>19.66</v>
      </c>
    </row>
    <row r="13" spans="1:40" ht="15" customHeight="1">
      <c r="A13" s="102"/>
      <c r="B13" s="103">
        <v>4</v>
      </c>
      <c r="C13" s="114">
        <v>13.9</v>
      </c>
      <c r="D13" s="114">
        <v>66.5</v>
      </c>
      <c r="E13" s="223" t="s">
        <v>444</v>
      </c>
      <c r="F13" s="223" t="s">
        <v>445</v>
      </c>
      <c r="G13" s="115" t="s">
        <v>446</v>
      </c>
      <c r="H13" s="116">
        <v>24</v>
      </c>
      <c r="I13" s="117">
        <v>4.51</v>
      </c>
      <c r="J13" s="117">
        <v>1.35</v>
      </c>
      <c r="K13" s="117">
        <v>7.33</v>
      </c>
      <c r="L13" s="117">
        <v>20.96</v>
      </c>
      <c r="M13" s="117">
        <v>25.56</v>
      </c>
      <c r="N13" s="103"/>
      <c r="O13" s="43"/>
      <c r="P13" s="43"/>
      <c r="Q13" s="43">
        <v>4</v>
      </c>
      <c r="R13" s="43" t="s">
        <v>351</v>
      </c>
      <c r="S13" s="54">
        <v>4</v>
      </c>
      <c r="T13" s="70">
        <v>250</v>
      </c>
      <c r="U13" s="66">
        <v>13.9</v>
      </c>
      <c r="V13" s="67">
        <v>29.3</v>
      </c>
      <c r="W13" s="66">
        <v>66.5</v>
      </c>
      <c r="X13" s="67" t="s">
        <v>444</v>
      </c>
      <c r="Y13" s="67" t="s">
        <v>445</v>
      </c>
      <c r="Z13" s="67" t="s">
        <v>447</v>
      </c>
      <c r="AA13" s="67" t="s">
        <v>446</v>
      </c>
      <c r="AB13" s="67" t="s">
        <v>448</v>
      </c>
      <c r="AC13" s="67" t="s">
        <v>449</v>
      </c>
      <c r="AD13" s="67" t="s">
        <v>450</v>
      </c>
      <c r="AE13" s="68">
        <v>24</v>
      </c>
      <c r="AF13" s="71">
        <v>83.2</v>
      </c>
      <c r="AG13" s="69">
        <v>4.51</v>
      </c>
      <c r="AH13" s="69">
        <v>1.35</v>
      </c>
      <c r="AI13" s="67">
        <v>2.14</v>
      </c>
      <c r="AJ13" s="69">
        <v>9.2899999999999991</v>
      </c>
      <c r="AK13" s="69">
        <v>7.33</v>
      </c>
      <c r="AL13" s="69">
        <v>20.96</v>
      </c>
      <c r="AM13" s="69">
        <v>25.56</v>
      </c>
      <c r="AN13" s="72">
        <v>18.2</v>
      </c>
    </row>
    <row r="14" spans="1:40" ht="15" customHeight="1">
      <c r="A14" s="102"/>
      <c r="B14" s="103">
        <v>3</v>
      </c>
      <c r="C14" s="104">
        <v>14.1</v>
      </c>
      <c r="D14" s="105">
        <v>67.7</v>
      </c>
      <c r="E14" s="219" t="s">
        <v>451</v>
      </c>
      <c r="F14" s="221" t="s">
        <v>452</v>
      </c>
      <c r="G14" s="111" t="s">
        <v>453</v>
      </c>
      <c r="H14" s="110">
        <v>24.7</v>
      </c>
      <c r="I14" s="106">
        <v>4.4000000000000004</v>
      </c>
      <c r="J14" s="106">
        <v>1.33</v>
      </c>
      <c r="K14" s="109">
        <v>6.99</v>
      </c>
      <c r="L14" s="109">
        <v>19.920000000000002</v>
      </c>
      <c r="M14" s="109">
        <v>24.04</v>
      </c>
      <c r="N14" s="103"/>
      <c r="O14" s="43"/>
      <c r="P14" s="43"/>
      <c r="Q14" s="43">
        <v>3</v>
      </c>
      <c r="R14" s="43" t="s">
        <v>352</v>
      </c>
      <c r="S14" s="54">
        <v>3</v>
      </c>
      <c r="T14" s="55">
        <v>221</v>
      </c>
      <c r="U14" s="50">
        <v>14.1</v>
      </c>
      <c r="V14" s="51">
        <v>29.8</v>
      </c>
      <c r="W14" s="51">
        <v>67.7</v>
      </c>
      <c r="X14" s="51" t="s">
        <v>451</v>
      </c>
      <c r="Y14" s="61" t="s">
        <v>452</v>
      </c>
      <c r="Z14" s="61" t="s">
        <v>454</v>
      </c>
      <c r="AA14" s="61" t="s">
        <v>453</v>
      </c>
      <c r="AB14" s="61" t="s">
        <v>455</v>
      </c>
      <c r="AC14" s="61" t="s">
        <v>456</v>
      </c>
      <c r="AD14" s="61" t="s">
        <v>457</v>
      </c>
      <c r="AE14" s="60">
        <v>24.7</v>
      </c>
      <c r="AF14" s="60">
        <v>85.3</v>
      </c>
      <c r="AG14" s="53">
        <v>4.4000000000000004</v>
      </c>
      <c r="AH14" s="53">
        <v>1.33</v>
      </c>
      <c r="AI14" s="65">
        <v>2.06</v>
      </c>
      <c r="AJ14" s="61">
        <v>9.0500000000000007</v>
      </c>
      <c r="AK14" s="59">
        <v>6.99</v>
      </c>
      <c r="AL14" s="59">
        <v>19.920000000000002</v>
      </c>
      <c r="AM14" s="59">
        <v>24.04</v>
      </c>
      <c r="AN14" s="59">
        <v>16.97</v>
      </c>
    </row>
    <row r="15" spans="1:40" ht="15" customHeight="1">
      <c r="A15" s="102"/>
      <c r="B15" s="103">
        <v>2</v>
      </c>
      <c r="C15" s="104">
        <v>14.3</v>
      </c>
      <c r="D15" s="105">
        <v>68.900000000000006</v>
      </c>
      <c r="E15" s="219" t="s">
        <v>458</v>
      </c>
      <c r="F15" s="219" t="s">
        <v>459</v>
      </c>
      <c r="G15" s="105" t="s">
        <v>460</v>
      </c>
      <c r="H15" s="104">
        <v>25.5</v>
      </c>
      <c r="I15" s="106">
        <v>4.29</v>
      </c>
      <c r="J15" s="106">
        <v>1.3</v>
      </c>
      <c r="K15" s="106">
        <v>6.67</v>
      </c>
      <c r="L15" s="106">
        <v>18.89</v>
      </c>
      <c r="M15" s="106">
        <v>22.57</v>
      </c>
      <c r="N15" s="103"/>
      <c r="O15" s="43"/>
      <c r="P15" s="43"/>
      <c r="Q15" s="43">
        <v>2</v>
      </c>
      <c r="R15" s="43" t="s">
        <v>353</v>
      </c>
      <c r="S15" s="54">
        <v>2</v>
      </c>
      <c r="T15" s="55">
        <v>192</v>
      </c>
      <c r="U15" s="50">
        <v>14.3</v>
      </c>
      <c r="V15" s="51">
        <v>30.3</v>
      </c>
      <c r="W15" s="51">
        <v>68.900000000000006</v>
      </c>
      <c r="X15" s="51" t="s">
        <v>458</v>
      </c>
      <c r="Y15" s="51" t="s">
        <v>459</v>
      </c>
      <c r="Z15" s="51" t="s">
        <v>461</v>
      </c>
      <c r="AA15" s="51" t="s">
        <v>460</v>
      </c>
      <c r="AB15" s="51" t="s">
        <v>462</v>
      </c>
      <c r="AC15" s="51" t="s">
        <v>463</v>
      </c>
      <c r="AD15" s="51" t="s">
        <v>464</v>
      </c>
      <c r="AE15" s="50">
        <v>25.5</v>
      </c>
      <c r="AF15" s="51">
        <v>87.6</v>
      </c>
      <c r="AG15" s="53">
        <v>4.29</v>
      </c>
      <c r="AH15" s="53">
        <v>1.3</v>
      </c>
      <c r="AI15" s="51">
        <v>1.98</v>
      </c>
      <c r="AJ15" s="53">
        <v>8.83</v>
      </c>
      <c r="AK15" s="53">
        <v>6.67</v>
      </c>
      <c r="AL15" s="53">
        <v>18.89</v>
      </c>
      <c r="AM15" s="53">
        <v>22.57</v>
      </c>
      <c r="AN15" s="53">
        <v>15.78</v>
      </c>
    </row>
    <row r="16" spans="1:40" ht="15" customHeight="1">
      <c r="A16" s="102"/>
      <c r="B16" s="103">
        <v>1</v>
      </c>
      <c r="C16" s="104">
        <v>14.5</v>
      </c>
      <c r="D16" s="105">
        <v>70.2</v>
      </c>
      <c r="E16" s="219" t="s">
        <v>465</v>
      </c>
      <c r="F16" s="219" t="s">
        <v>466</v>
      </c>
      <c r="G16" s="105" t="s">
        <v>467</v>
      </c>
      <c r="H16" s="104">
        <v>26.3</v>
      </c>
      <c r="I16" s="106">
        <v>4.18</v>
      </c>
      <c r="J16" s="106">
        <v>1.27</v>
      </c>
      <c r="K16" s="106">
        <v>6.35</v>
      </c>
      <c r="L16" s="106">
        <v>17.89</v>
      </c>
      <c r="M16" s="106">
        <v>21.14</v>
      </c>
      <c r="N16" s="103"/>
      <c r="O16" s="43"/>
      <c r="P16" s="43"/>
      <c r="Q16" s="43">
        <v>1</v>
      </c>
      <c r="R16" s="43" t="s">
        <v>354</v>
      </c>
      <c r="S16" s="54">
        <v>1</v>
      </c>
      <c r="T16" s="55">
        <v>163</v>
      </c>
      <c r="U16" s="50">
        <v>14.5</v>
      </c>
      <c r="V16" s="51">
        <v>30.8</v>
      </c>
      <c r="W16" s="51">
        <v>70.2</v>
      </c>
      <c r="X16" s="51" t="s">
        <v>465</v>
      </c>
      <c r="Y16" s="51" t="s">
        <v>466</v>
      </c>
      <c r="Z16" s="51" t="s">
        <v>468</v>
      </c>
      <c r="AA16" s="51" t="s">
        <v>467</v>
      </c>
      <c r="AB16" s="51" t="s">
        <v>469</v>
      </c>
      <c r="AC16" s="51" t="s">
        <v>470</v>
      </c>
      <c r="AD16" s="51" t="s">
        <v>471</v>
      </c>
      <c r="AE16" s="50">
        <v>26.3</v>
      </c>
      <c r="AF16" s="50">
        <v>89.9</v>
      </c>
      <c r="AG16" s="53">
        <v>4.18</v>
      </c>
      <c r="AH16" s="53">
        <v>1.27</v>
      </c>
      <c r="AI16" s="51">
        <v>1.9</v>
      </c>
      <c r="AJ16" s="51">
        <v>8.6</v>
      </c>
      <c r="AK16" s="53">
        <v>6.35</v>
      </c>
      <c r="AL16" s="53">
        <v>17.89</v>
      </c>
      <c r="AM16" s="53">
        <v>21.14</v>
      </c>
      <c r="AN16" s="53">
        <v>14.63</v>
      </c>
    </row>
    <row r="17" spans="1:40" ht="15" customHeight="1">
      <c r="A17" s="102"/>
      <c r="B17" s="118"/>
      <c r="C17" s="118"/>
      <c r="D17" s="118"/>
      <c r="E17" s="119"/>
      <c r="F17" s="119"/>
      <c r="G17" s="119"/>
      <c r="H17" s="118"/>
      <c r="I17" s="118"/>
      <c r="J17" s="118"/>
      <c r="K17" s="118"/>
      <c r="L17" s="118"/>
      <c r="M17" s="118"/>
      <c r="N17" s="118"/>
      <c r="O17" s="43"/>
      <c r="P17" s="43"/>
      <c r="S17" s="43"/>
      <c r="T17" s="44"/>
      <c r="U17" s="43"/>
      <c r="V17" s="44"/>
      <c r="W17" s="43"/>
      <c r="X17" s="43"/>
      <c r="Y17" s="43"/>
      <c r="Z17" s="43"/>
    </row>
    <row r="18" spans="1:40" ht="15" customHeight="1">
      <c r="A18" s="100" t="s">
        <v>37</v>
      </c>
      <c r="B18" s="101" t="s">
        <v>21</v>
      </c>
      <c r="C18" s="101" t="s">
        <v>70</v>
      </c>
      <c r="D18" s="101" t="s">
        <v>2</v>
      </c>
      <c r="E18" s="101" t="s">
        <v>19</v>
      </c>
      <c r="F18" s="101" t="s">
        <v>75</v>
      </c>
      <c r="G18" s="101" t="s">
        <v>48</v>
      </c>
      <c r="H18" s="101" t="s">
        <v>595</v>
      </c>
      <c r="I18" s="101" t="s">
        <v>5</v>
      </c>
      <c r="J18" s="101" t="s">
        <v>6</v>
      </c>
      <c r="K18" s="101" t="s">
        <v>123</v>
      </c>
      <c r="L18" s="101" t="s">
        <v>124</v>
      </c>
      <c r="M18" s="101" t="s">
        <v>125</v>
      </c>
      <c r="N18" s="101" t="s">
        <v>126</v>
      </c>
      <c r="O18" s="41"/>
      <c r="P18" s="41" t="s">
        <v>37</v>
      </c>
      <c r="R18" s="40" t="s">
        <v>339</v>
      </c>
      <c r="S18" s="45" t="s">
        <v>64</v>
      </c>
      <c r="T18" s="496" t="s">
        <v>472</v>
      </c>
      <c r="U18" s="510" t="s">
        <v>473</v>
      </c>
      <c r="V18" s="510" t="s">
        <v>360</v>
      </c>
      <c r="W18" s="510" t="s">
        <v>474</v>
      </c>
      <c r="X18" s="511" t="s">
        <v>475</v>
      </c>
      <c r="Y18" s="512"/>
      <c r="Z18" s="511" t="s">
        <v>362</v>
      </c>
      <c r="AA18" s="512"/>
      <c r="AB18" s="512"/>
      <c r="AC18" s="512"/>
      <c r="AD18" s="512"/>
      <c r="AE18" s="510" t="s">
        <v>476</v>
      </c>
      <c r="AF18" s="512"/>
      <c r="AG18" s="510" t="s">
        <v>67</v>
      </c>
      <c r="AH18" s="57" t="s">
        <v>86</v>
      </c>
      <c r="AI18" s="512"/>
      <c r="AJ18" s="512"/>
      <c r="AK18" s="510" t="s">
        <v>367</v>
      </c>
      <c r="AL18" s="510" t="s">
        <v>118</v>
      </c>
      <c r="AM18" s="501" t="s">
        <v>369</v>
      </c>
      <c r="AN18" s="98" t="s">
        <v>49</v>
      </c>
    </row>
    <row r="19" spans="1:40" ht="15" customHeight="1">
      <c r="A19" s="102"/>
      <c r="B19" s="103">
        <v>15</v>
      </c>
      <c r="C19" s="120">
        <v>13.6</v>
      </c>
      <c r="D19" s="120">
        <v>67</v>
      </c>
      <c r="E19" s="224" t="s">
        <v>477</v>
      </c>
      <c r="F19" s="103"/>
      <c r="G19" s="103"/>
      <c r="H19" s="108">
        <v>16.7</v>
      </c>
      <c r="I19" s="108">
        <v>4.6100000000000003</v>
      </c>
      <c r="J19" s="108">
        <v>1.37</v>
      </c>
      <c r="K19" s="108">
        <v>9.91</v>
      </c>
      <c r="L19" s="121">
        <v>31.9</v>
      </c>
      <c r="M19" s="108">
        <v>29.12</v>
      </c>
      <c r="N19" s="103"/>
      <c r="O19" s="43"/>
      <c r="P19" s="43"/>
      <c r="Q19" s="43">
        <v>15</v>
      </c>
      <c r="R19" s="43" t="s">
        <v>340</v>
      </c>
      <c r="S19" s="54">
        <v>15</v>
      </c>
      <c r="T19" s="497">
        <v>583</v>
      </c>
      <c r="U19" s="73">
        <v>13.6</v>
      </c>
      <c r="V19" s="73">
        <v>28.5</v>
      </c>
      <c r="W19" s="73">
        <v>67</v>
      </c>
      <c r="X19" s="74" t="s">
        <v>477</v>
      </c>
      <c r="Y19" s="512"/>
      <c r="Z19" s="74" t="s">
        <v>478</v>
      </c>
      <c r="AA19" s="512"/>
      <c r="AB19" s="512"/>
      <c r="AC19" s="512"/>
      <c r="AD19" s="512"/>
      <c r="AE19" s="57">
        <v>16.7</v>
      </c>
      <c r="AF19" s="512"/>
      <c r="AG19" s="57">
        <v>4.6100000000000003</v>
      </c>
      <c r="AH19" s="57">
        <v>1.37</v>
      </c>
      <c r="AI19" s="512"/>
      <c r="AJ19" s="512"/>
      <c r="AK19" s="57">
        <v>9.91</v>
      </c>
      <c r="AL19" s="75">
        <v>31.9</v>
      </c>
      <c r="AM19" s="502">
        <v>29.12</v>
      </c>
      <c r="AN19" s="57">
        <v>35.76</v>
      </c>
    </row>
    <row r="20" spans="1:40" ht="15" customHeight="1">
      <c r="A20" s="102"/>
      <c r="B20" s="103">
        <v>14</v>
      </c>
      <c r="C20" s="120">
        <v>13.7</v>
      </c>
      <c r="D20" s="120">
        <v>68.099999999999994</v>
      </c>
      <c r="E20" s="224" t="s">
        <v>479</v>
      </c>
      <c r="F20" s="103"/>
      <c r="G20" s="103"/>
      <c r="H20" s="108">
        <v>17</v>
      </c>
      <c r="I20" s="108">
        <v>4.51</v>
      </c>
      <c r="J20" s="108">
        <v>1.35</v>
      </c>
      <c r="K20" s="108">
        <v>9.51</v>
      </c>
      <c r="L20" s="108">
        <v>30.56</v>
      </c>
      <c r="M20" s="108">
        <v>27.66</v>
      </c>
      <c r="N20" s="103"/>
      <c r="O20" s="43"/>
      <c r="P20" s="43"/>
      <c r="Q20" s="43">
        <v>14</v>
      </c>
      <c r="R20" s="43" t="s">
        <v>341</v>
      </c>
      <c r="S20" s="54">
        <v>14</v>
      </c>
      <c r="T20" s="497">
        <v>556</v>
      </c>
      <c r="U20" s="73">
        <v>13.7</v>
      </c>
      <c r="V20" s="73">
        <v>28.9</v>
      </c>
      <c r="W20" s="73">
        <v>68.099999999999994</v>
      </c>
      <c r="X20" s="74" t="s">
        <v>479</v>
      </c>
      <c r="Y20" s="512"/>
      <c r="Z20" s="74" t="s">
        <v>480</v>
      </c>
      <c r="AA20" s="512"/>
      <c r="AB20" s="512"/>
      <c r="AC20" s="512"/>
      <c r="AD20" s="512"/>
      <c r="AE20" s="57">
        <v>17</v>
      </c>
      <c r="AF20" s="512"/>
      <c r="AG20" s="57">
        <v>4.51</v>
      </c>
      <c r="AH20" s="57">
        <v>1.35</v>
      </c>
      <c r="AI20" s="512"/>
      <c r="AJ20" s="512"/>
      <c r="AK20" s="57">
        <v>9.51</v>
      </c>
      <c r="AL20" s="57">
        <v>30.56</v>
      </c>
      <c r="AM20" s="502">
        <v>27.66</v>
      </c>
      <c r="AN20" s="57">
        <v>34.56</v>
      </c>
    </row>
    <row r="21" spans="1:40" ht="15" customHeight="1">
      <c r="A21" s="102"/>
      <c r="B21" s="103">
        <v>13</v>
      </c>
      <c r="C21" s="120">
        <v>13.9</v>
      </c>
      <c r="D21" s="122">
        <v>69.2</v>
      </c>
      <c r="E21" s="224" t="s">
        <v>481</v>
      </c>
      <c r="F21" s="103"/>
      <c r="G21" s="103"/>
      <c r="H21" s="108">
        <v>17.3</v>
      </c>
      <c r="I21" s="108">
        <v>4.4000000000000004</v>
      </c>
      <c r="J21" s="108">
        <v>1.33</v>
      </c>
      <c r="K21" s="108">
        <v>9.1300000000000008</v>
      </c>
      <c r="L21" s="108">
        <v>29.24</v>
      </c>
      <c r="M21" s="108">
        <v>26.24</v>
      </c>
      <c r="N21" s="103"/>
      <c r="O21" s="43"/>
      <c r="P21" s="43"/>
      <c r="Q21" s="43">
        <v>13</v>
      </c>
      <c r="R21" s="43" t="s">
        <v>342</v>
      </c>
      <c r="S21" s="54">
        <v>13</v>
      </c>
      <c r="T21" s="497">
        <v>529</v>
      </c>
      <c r="U21" s="73">
        <v>13.9</v>
      </c>
      <c r="V21" s="73">
        <v>29.3</v>
      </c>
      <c r="W21" s="76">
        <v>69.2</v>
      </c>
      <c r="X21" s="74" t="s">
        <v>481</v>
      </c>
      <c r="Y21" s="512"/>
      <c r="Z21" s="74" t="s">
        <v>482</v>
      </c>
      <c r="AA21" s="512"/>
      <c r="AB21" s="512"/>
      <c r="AC21" s="512"/>
      <c r="AD21" s="512"/>
      <c r="AE21" s="57">
        <v>17.3</v>
      </c>
      <c r="AF21" s="512"/>
      <c r="AG21" s="57">
        <v>4.4000000000000004</v>
      </c>
      <c r="AH21" s="57">
        <v>1.33</v>
      </c>
      <c r="AI21" s="512"/>
      <c r="AJ21" s="512"/>
      <c r="AK21" s="57">
        <v>9.1300000000000008</v>
      </c>
      <c r="AL21" s="57">
        <v>29.24</v>
      </c>
      <c r="AM21" s="502">
        <v>26.24</v>
      </c>
      <c r="AN21" s="57">
        <v>33.380000000000003</v>
      </c>
    </row>
    <row r="22" spans="1:40" ht="15" customHeight="1">
      <c r="A22" s="102"/>
      <c r="B22" s="103">
        <v>12</v>
      </c>
      <c r="C22" s="108">
        <v>14.1</v>
      </c>
      <c r="D22" s="108">
        <v>70.5</v>
      </c>
      <c r="E22" s="224" t="s">
        <v>483</v>
      </c>
      <c r="F22" s="103"/>
      <c r="G22" s="103"/>
      <c r="H22" s="108">
        <v>17.7</v>
      </c>
      <c r="I22" s="108">
        <v>4.29</v>
      </c>
      <c r="J22" s="108">
        <v>1.3</v>
      </c>
      <c r="K22" s="120">
        <v>8.73</v>
      </c>
      <c r="L22" s="120">
        <v>27.86</v>
      </c>
      <c r="M22" s="120">
        <v>24.76</v>
      </c>
      <c r="N22" s="103"/>
      <c r="O22" s="43"/>
      <c r="P22" s="43"/>
      <c r="Q22" s="43">
        <v>12</v>
      </c>
      <c r="R22" s="43" t="s">
        <v>343</v>
      </c>
      <c r="S22" s="54">
        <v>12</v>
      </c>
      <c r="T22" s="497">
        <v>500</v>
      </c>
      <c r="U22" s="57">
        <v>14.1</v>
      </c>
      <c r="V22" s="57">
        <v>29.7</v>
      </c>
      <c r="W22" s="57">
        <v>70.5</v>
      </c>
      <c r="X22" s="74" t="s">
        <v>483</v>
      </c>
      <c r="Y22" s="512"/>
      <c r="Z22" s="74" t="s">
        <v>484</v>
      </c>
      <c r="AA22" s="512"/>
      <c r="AB22" s="512"/>
      <c r="AC22" s="512"/>
      <c r="AD22" s="512"/>
      <c r="AE22" s="57">
        <v>17.7</v>
      </c>
      <c r="AF22" s="512"/>
      <c r="AG22" s="57">
        <v>4.29</v>
      </c>
      <c r="AH22" s="57">
        <v>1.3</v>
      </c>
      <c r="AI22" s="512"/>
      <c r="AJ22" s="512"/>
      <c r="AK22" s="73">
        <v>8.73</v>
      </c>
      <c r="AL22" s="73">
        <v>27.86</v>
      </c>
      <c r="AM22" s="503">
        <v>24.76</v>
      </c>
      <c r="AN22" s="73">
        <v>32.14</v>
      </c>
    </row>
    <row r="23" spans="1:40" ht="15" customHeight="1">
      <c r="A23" s="102"/>
      <c r="B23" s="101">
        <v>11</v>
      </c>
      <c r="C23" s="149">
        <v>14.3</v>
      </c>
      <c r="D23" s="150">
        <v>71.8</v>
      </c>
      <c r="E23" s="222" t="s">
        <v>485</v>
      </c>
      <c r="F23" s="153"/>
      <c r="G23" s="153"/>
      <c r="H23" s="151">
        <v>18.100000000000001</v>
      </c>
      <c r="I23" s="154">
        <v>4.18</v>
      </c>
      <c r="J23" s="154">
        <v>1.28</v>
      </c>
      <c r="K23" s="154">
        <v>8.33</v>
      </c>
      <c r="L23" s="154">
        <v>26.52</v>
      </c>
      <c r="M23" s="154">
        <v>23.32</v>
      </c>
      <c r="N23" s="101"/>
      <c r="O23" s="43"/>
      <c r="P23" s="43"/>
      <c r="Q23" s="43">
        <v>11</v>
      </c>
      <c r="R23" s="43" t="s">
        <v>344</v>
      </c>
      <c r="S23" s="54">
        <v>11</v>
      </c>
      <c r="T23" s="498">
        <v>471</v>
      </c>
      <c r="U23" s="51">
        <v>14.3</v>
      </c>
      <c r="V23" s="51">
        <v>30.3</v>
      </c>
      <c r="W23" s="50">
        <v>71.8</v>
      </c>
      <c r="X23" s="51" t="s">
        <v>485</v>
      </c>
      <c r="Y23" s="512"/>
      <c r="Z23" s="51" t="s">
        <v>486</v>
      </c>
      <c r="AA23" s="512"/>
      <c r="AB23" s="512"/>
      <c r="AC23" s="512"/>
      <c r="AD23" s="512"/>
      <c r="AE23" s="53">
        <v>18.100000000000001</v>
      </c>
      <c r="AF23" s="512"/>
      <c r="AG23" s="59">
        <v>4.18</v>
      </c>
      <c r="AH23" s="59">
        <v>1.28</v>
      </c>
      <c r="AI23" s="512"/>
      <c r="AJ23" s="512"/>
      <c r="AK23" s="59">
        <v>8.33</v>
      </c>
      <c r="AL23" s="59">
        <v>26.52</v>
      </c>
      <c r="AM23" s="504">
        <v>23.32</v>
      </c>
      <c r="AN23" s="59">
        <v>30.92</v>
      </c>
    </row>
    <row r="24" spans="1:40" ht="15" customHeight="1">
      <c r="A24" s="102"/>
      <c r="B24" s="103">
        <v>10</v>
      </c>
      <c r="C24" s="105">
        <v>14.5</v>
      </c>
      <c r="D24" s="124">
        <v>73.2</v>
      </c>
      <c r="E24" s="219" t="s">
        <v>487</v>
      </c>
      <c r="F24" s="123"/>
      <c r="G24" s="123"/>
      <c r="H24" s="106">
        <v>18.5</v>
      </c>
      <c r="I24" s="106">
        <v>4.07</v>
      </c>
      <c r="J24" s="109">
        <v>1.26</v>
      </c>
      <c r="K24" s="106">
        <v>7.95</v>
      </c>
      <c r="L24" s="112">
        <v>25.2</v>
      </c>
      <c r="M24" s="106">
        <v>21.92</v>
      </c>
      <c r="N24" s="103"/>
      <c r="O24" s="43"/>
      <c r="P24" s="43"/>
      <c r="Q24" s="43">
        <v>10</v>
      </c>
      <c r="R24" s="43" t="s">
        <v>345</v>
      </c>
      <c r="S24" s="54">
        <v>10</v>
      </c>
      <c r="T24" s="498">
        <v>442</v>
      </c>
      <c r="U24" s="51">
        <v>14.5</v>
      </c>
      <c r="V24" s="51">
        <v>30.8</v>
      </c>
      <c r="W24" s="65">
        <v>73.2</v>
      </c>
      <c r="X24" s="51" t="s">
        <v>487</v>
      </c>
      <c r="Y24" s="512"/>
      <c r="Z24" s="51" t="s">
        <v>488</v>
      </c>
      <c r="AA24" s="512"/>
      <c r="AB24" s="512"/>
      <c r="AC24" s="512"/>
      <c r="AD24" s="512"/>
      <c r="AE24" s="53">
        <v>18.5</v>
      </c>
      <c r="AF24" s="512"/>
      <c r="AG24" s="53">
        <v>4.07</v>
      </c>
      <c r="AH24" s="59">
        <v>1.26</v>
      </c>
      <c r="AI24" s="512"/>
      <c r="AJ24" s="512"/>
      <c r="AK24" s="53">
        <v>7.95</v>
      </c>
      <c r="AL24" s="64">
        <v>25.2</v>
      </c>
      <c r="AM24" s="505">
        <v>21.92</v>
      </c>
      <c r="AN24" s="53">
        <v>29.72</v>
      </c>
    </row>
    <row r="25" spans="1:40" ht="15" customHeight="1">
      <c r="A25" s="102"/>
      <c r="B25" s="103">
        <v>9</v>
      </c>
      <c r="C25" s="105">
        <v>14.7</v>
      </c>
      <c r="D25" s="105">
        <v>74.7</v>
      </c>
      <c r="E25" s="219" t="s">
        <v>489</v>
      </c>
      <c r="F25" s="123"/>
      <c r="G25" s="123"/>
      <c r="H25" s="106">
        <v>18.899999999999999</v>
      </c>
      <c r="I25" s="106">
        <v>3.95</v>
      </c>
      <c r="J25" s="106">
        <v>1.24</v>
      </c>
      <c r="K25" s="105" t="s">
        <v>490</v>
      </c>
      <c r="L25" s="106">
        <v>23.84</v>
      </c>
      <c r="M25" s="106">
        <v>20.48</v>
      </c>
      <c r="N25" s="103"/>
      <c r="O25" s="43"/>
      <c r="P25" s="43"/>
      <c r="Q25" s="43">
        <v>9</v>
      </c>
      <c r="R25" s="43" t="s">
        <v>346</v>
      </c>
      <c r="S25" s="63">
        <v>9</v>
      </c>
      <c r="T25" s="499">
        <v>411</v>
      </c>
      <c r="U25" s="51">
        <v>14.7</v>
      </c>
      <c r="V25" s="51">
        <v>31.3</v>
      </c>
      <c r="W25" s="51">
        <v>74.7</v>
      </c>
      <c r="X25" s="51" t="s">
        <v>489</v>
      </c>
      <c r="Y25" s="512"/>
      <c r="Z25" s="51" t="s">
        <v>491</v>
      </c>
      <c r="AA25" s="512"/>
      <c r="AB25" s="512"/>
      <c r="AC25" s="512"/>
      <c r="AD25" s="512"/>
      <c r="AE25" s="53">
        <v>18.899999999999999</v>
      </c>
      <c r="AF25" s="512"/>
      <c r="AG25" s="53">
        <v>3.95</v>
      </c>
      <c r="AH25" s="53">
        <v>1.24</v>
      </c>
      <c r="AI25" s="512"/>
      <c r="AJ25" s="512"/>
      <c r="AK25" s="51" t="s">
        <v>490</v>
      </c>
      <c r="AL25" s="53">
        <v>23.84</v>
      </c>
      <c r="AM25" s="505">
        <v>20.48</v>
      </c>
      <c r="AN25" s="53">
        <v>28.47</v>
      </c>
    </row>
    <row r="26" spans="1:40" ht="15" customHeight="1">
      <c r="A26" s="102"/>
      <c r="B26" s="103">
        <v>8</v>
      </c>
      <c r="C26" s="120">
        <v>14.9</v>
      </c>
      <c r="D26" s="120">
        <v>76.3</v>
      </c>
      <c r="E26" s="224" t="s">
        <v>492</v>
      </c>
      <c r="F26" s="123"/>
      <c r="G26" s="123"/>
      <c r="H26" s="108">
        <v>19.399999999999999</v>
      </c>
      <c r="I26" s="108">
        <v>3.84</v>
      </c>
      <c r="J26" s="108">
        <v>1.24</v>
      </c>
      <c r="K26" s="108">
        <v>7.16</v>
      </c>
      <c r="L26" s="108">
        <v>22.52</v>
      </c>
      <c r="M26" s="108">
        <v>19.079999999999998</v>
      </c>
      <c r="N26" s="103"/>
      <c r="O26" s="43"/>
      <c r="P26" s="43"/>
      <c r="Q26" s="43">
        <v>8</v>
      </c>
      <c r="R26" s="43" t="s">
        <v>347</v>
      </c>
      <c r="S26" s="54">
        <v>8</v>
      </c>
      <c r="T26" s="497">
        <v>380</v>
      </c>
      <c r="U26" s="73">
        <v>14.9</v>
      </c>
      <c r="V26" s="73">
        <v>31.9</v>
      </c>
      <c r="W26" s="73">
        <v>76.3</v>
      </c>
      <c r="X26" s="74" t="s">
        <v>492</v>
      </c>
      <c r="Y26" s="512"/>
      <c r="Z26" s="74" t="s">
        <v>493</v>
      </c>
      <c r="AA26" s="512"/>
      <c r="AB26" s="512"/>
      <c r="AC26" s="512"/>
      <c r="AD26" s="512"/>
      <c r="AE26" s="57">
        <v>19.399999999999999</v>
      </c>
      <c r="AF26" s="512"/>
      <c r="AG26" s="57">
        <v>3.84</v>
      </c>
      <c r="AH26" s="57">
        <v>1.24</v>
      </c>
      <c r="AI26" s="512"/>
      <c r="AJ26" s="512"/>
      <c r="AK26" s="57">
        <v>7.16</v>
      </c>
      <c r="AL26" s="57">
        <v>22.52</v>
      </c>
      <c r="AM26" s="502">
        <v>19.079999999999998</v>
      </c>
      <c r="AN26" s="57">
        <v>27.24</v>
      </c>
    </row>
    <row r="27" spans="1:40" ht="15" customHeight="1">
      <c r="A27" s="102"/>
      <c r="B27" s="103">
        <v>7</v>
      </c>
      <c r="C27" s="115">
        <v>15.2</v>
      </c>
      <c r="D27" s="115">
        <v>77.900000000000006</v>
      </c>
      <c r="E27" s="223" t="s">
        <v>1042</v>
      </c>
      <c r="F27" s="123"/>
      <c r="G27" s="123"/>
      <c r="H27" s="117">
        <v>19.899999999999999</v>
      </c>
      <c r="I27" s="117">
        <v>3.73</v>
      </c>
      <c r="J27" s="117">
        <v>1.19</v>
      </c>
      <c r="K27" s="115">
        <v>6.78</v>
      </c>
      <c r="L27" s="115">
        <v>21.22</v>
      </c>
      <c r="M27" s="115">
        <v>17.739999999999998</v>
      </c>
      <c r="N27" s="103"/>
      <c r="O27" s="43"/>
      <c r="P27" s="43"/>
      <c r="Q27" s="43">
        <v>7</v>
      </c>
      <c r="R27" s="43" t="s">
        <v>348</v>
      </c>
      <c r="S27" s="54">
        <v>7</v>
      </c>
      <c r="T27" s="500">
        <v>349</v>
      </c>
      <c r="U27" s="67">
        <v>15.2</v>
      </c>
      <c r="V27" s="67">
        <v>32.4</v>
      </c>
      <c r="W27" s="67">
        <v>77.900000000000006</v>
      </c>
      <c r="X27" s="77">
        <v>2.1597222222222222E-3</v>
      </c>
      <c r="Y27" s="512"/>
      <c r="Z27" s="77">
        <v>4.2233796296296299E-3</v>
      </c>
      <c r="AA27" s="512"/>
      <c r="AB27" s="512"/>
      <c r="AC27" s="512"/>
      <c r="AD27" s="512"/>
      <c r="AE27" s="69">
        <v>19.899999999999999</v>
      </c>
      <c r="AF27" s="512"/>
      <c r="AG27" s="69">
        <v>3.73</v>
      </c>
      <c r="AH27" s="69">
        <v>1.19</v>
      </c>
      <c r="AI27" s="512"/>
      <c r="AJ27" s="512"/>
      <c r="AK27" s="67">
        <v>6.78</v>
      </c>
      <c r="AL27" s="67">
        <v>21.22</v>
      </c>
      <c r="AM27" s="506">
        <v>17.739999999999998</v>
      </c>
      <c r="AN27" s="67">
        <v>26.04</v>
      </c>
    </row>
    <row r="28" spans="1:40" ht="15" customHeight="1">
      <c r="A28" s="102"/>
      <c r="B28" s="103">
        <v>6</v>
      </c>
      <c r="C28" s="120">
        <v>15.4</v>
      </c>
      <c r="D28" s="120">
        <v>79.8</v>
      </c>
      <c r="E28" s="224" t="s">
        <v>494</v>
      </c>
      <c r="F28" s="123"/>
      <c r="G28" s="123"/>
      <c r="H28" s="108">
        <v>20.399999999999999</v>
      </c>
      <c r="I28" s="108">
        <v>3.61</v>
      </c>
      <c r="J28" s="108">
        <v>1.17</v>
      </c>
      <c r="K28" s="108">
        <v>6.38</v>
      </c>
      <c r="L28" s="121">
        <v>19.899999999999999</v>
      </c>
      <c r="M28" s="108">
        <v>16.36</v>
      </c>
      <c r="N28" s="103"/>
      <c r="O28" s="43"/>
      <c r="P28" s="43"/>
      <c r="Q28" s="43">
        <v>6</v>
      </c>
      <c r="R28" s="43" t="s">
        <v>349</v>
      </c>
      <c r="S28" s="54">
        <v>6</v>
      </c>
      <c r="T28" s="497">
        <v>316</v>
      </c>
      <c r="U28" s="73">
        <v>15.4</v>
      </c>
      <c r="V28" s="73">
        <v>33.1</v>
      </c>
      <c r="W28" s="73">
        <v>79.8</v>
      </c>
      <c r="X28" s="74" t="s">
        <v>494</v>
      </c>
      <c r="Y28" s="512"/>
      <c r="Z28" s="74" t="s">
        <v>495</v>
      </c>
      <c r="AA28" s="512"/>
      <c r="AB28" s="512"/>
      <c r="AC28" s="512"/>
      <c r="AD28" s="512"/>
      <c r="AE28" s="57">
        <v>20.399999999999999</v>
      </c>
      <c r="AF28" s="512"/>
      <c r="AG28" s="57">
        <v>3.61</v>
      </c>
      <c r="AH28" s="57">
        <v>1.17</v>
      </c>
      <c r="AI28" s="512"/>
      <c r="AJ28" s="512"/>
      <c r="AK28" s="57">
        <v>6.38</v>
      </c>
      <c r="AL28" s="75">
        <v>19.899999999999999</v>
      </c>
      <c r="AM28" s="502">
        <v>16.36</v>
      </c>
      <c r="AN28" s="75">
        <v>24.8</v>
      </c>
    </row>
    <row r="29" spans="1:40" ht="15" customHeight="1">
      <c r="A29" s="102"/>
      <c r="B29" s="101">
        <v>5</v>
      </c>
      <c r="C29" s="155">
        <v>15.7</v>
      </c>
      <c r="D29" s="155">
        <v>81.7</v>
      </c>
      <c r="E29" s="225" t="s">
        <v>496</v>
      </c>
      <c r="F29" s="153"/>
      <c r="G29" s="153"/>
      <c r="H29" s="156">
        <v>21</v>
      </c>
      <c r="I29" s="156">
        <v>3.5</v>
      </c>
      <c r="J29" s="156">
        <v>1.1499999999999999</v>
      </c>
      <c r="K29" s="156">
        <v>6</v>
      </c>
      <c r="L29" s="157">
        <v>18.600000000000001</v>
      </c>
      <c r="M29" s="156">
        <v>15.04</v>
      </c>
      <c r="N29" s="101"/>
      <c r="O29" s="43"/>
      <c r="P29" s="43"/>
      <c r="Q29" s="43">
        <v>5</v>
      </c>
      <c r="R29" s="43" t="s">
        <v>350</v>
      </c>
      <c r="S29" s="54">
        <v>5</v>
      </c>
      <c r="T29" s="497">
        <v>283</v>
      </c>
      <c r="U29" s="73">
        <v>15.7</v>
      </c>
      <c r="V29" s="73">
        <v>33.799999999999997</v>
      </c>
      <c r="W29" s="73">
        <v>81.7</v>
      </c>
      <c r="X29" s="74" t="s">
        <v>496</v>
      </c>
      <c r="Y29" s="512"/>
      <c r="Z29" s="74" t="s">
        <v>497</v>
      </c>
      <c r="AA29" s="512"/>
      <c r="AB29" s="512"/>
      <c r="AC29" s="512"/>
      <c r="AD29" s="512"/>
      <c r="AE29" s="57">
        <v>21</v>
      </c>
      <c r="AF29" s="512"/>
      <c r="AG29" s="57">
        <v>3.5</v>
      </c>
      <c r="AH29" s="57">
        <v>1.1499999999999999</v>
      </c>
      <c r="AI29" s="512"/>
      <c r="AJ29" s="512"/>
      <c r="AK29" s="57">
        <v>6</v>
      </c>
      <c r="AL29" s="75">
        <v>18.600000000000001</v>
      </c>
      <c r="AM29" s="502">
        <v>15.04</v>
      </c>
      <c r="AN29" s="57">
        <v>23.58</v>
      </c>
    </row>
    <row r="30" spans="1:40" ht="15" customHeight="1">
      <c r="A30" s="102"/>
      <c r="B30" s="103">
        <v>4</v>
      </c>
      <c r="C30" s="120">
        <v>15.9</v>
      </c>
      <c r="D30" s="122">
        <v>83.7</v>
      </c>
      <c r="E30" s="224" t="s">
        <v>498</v>
      </c>
      <c r="F30" s="125"/>
      <c r="G30" s="125"/>
      <c r="H30" s="108">
        <v>21.6</v>
      </c>
      <c r="I30" s="108">
        <v>3.38</v>
      </c>
      <c r="J30" s="108">
        <v>1.1299999999999999</v>
      </c>
      <c r="K30" s="108">
        <v>5.63</v>
      </c>
      <c r="L30" s="108">
        <v>17.36</v>
      </c>
      <c r="M30" s="108">
        <v>13.78</v>
      </c>
      <c r="N30" s="125"/>
      <c r="Q30" s="43">
        <v>4</v>
      </c>
      <c r="R30" s="43" t="s">
        <v>351</v>
      </c>
      <c r="S30" s="54">
        <v>4</v>
      </c>
      <c r="T30" s="497">
        <v>250</v>
      </c>
      <c r="U30" s="73">
        <v>15.9</v>
      </c>
      <c r="V30" s="73">
        <v>34.5</v>
      </c>
      <c r="W30" s="76">
        <v>83.7</v>
      </c>
      <c r="X30" s="74" t="s">
        <v>498</v>
      </c>
      <c r="Y30" s="512"/>
      <c r="Z30" s="74" t="s">
        <v>499</v>
      </c>
      <c r="AA30" s="512"/>
      <c r="AB30" s="512"/>
      <c r="AC30" s="512"/>
      <c r="AD30" s="512"/>
      <c r="AE30" s="57">
        <v>21.6</v>
      </c>
      <c r="AF30" s="512"/>
      <c r="AG30" s="57">
        <v>3.38</v>
      </c>
      <c r="AH30" s="57">
        <v>1.1299999999999999</v>
      </c>
      <c r="AI30" s="512"/>
      <c r="AJ30" s="512"/>
      <c r="AK30" s="57">
        <v>5.63</v>
      </c>
      <c r="AL30" s="57">
        <v>17.36</v>
      </c>
      <c r="AM30" s="502">
        <v>13.78</v>
      </c>
      <c r="AN30" s="75">
        <v>22.4</v>
      </c>
    </row>
    <row r="31" spans="1:40" ht="15" customHeight="1">
      <c r="A31" s="102"/>
      <c r="B31" s="103">
        <v>3</v>
      </c>
      <c r="C31" s="120">
        <v>16.2</v>
      </c>
      <c r="D31" s="122">
        <v>85.5</v>
      </c>
      <c r="E31" s="224" t="s">
        <v>500</v>
      </c>
      <c r="F31" s="125"/>
      <c r="G31" s="125"/>
      <c r="H31" s="108">
        <v>22.1</v>
      </c>
      <c r="I31" s="108">
        <v>3.28</v>
      </c>
      <c r="J31" s="108">
        <v>1.1100000000000001</v>
      </c>
      <c r="K31" s="108">
        <v>5.32</v>
      </c>
      <c r="L31" s="121">
        <v>16.3</v>
      </c>
      <c r="M31" s="121">
        <v>12.7</v>
      </c>
      <c r="N31" s="125"/>
      <c r="Q31" s="43">
        <v>3</v>
      </c>
      <c r="R31" s="43" t="s">
        <v>352</v>
      </c>
      <c r="S31" s="54">
        <v>3</v>
      </c>
      <c r="T31" s="497">
        <v>221</v>
      </c>
      <c r="U31" s="73">
        <v>16.2</v>
      </c>
      <c r="V31" s="73">
        <v>35.1</v>
      </c>
      <c r="W31" s="76">
        <v>85.5</v>
      </c>
      <c r="X31" s="74" t="s">
        <v>500</v>
      </c>
      <c r="Y31" s="512"/>
      <c r="Z31" s="74" t="s">
        <v>501</v>
      </c>
      <c r="AA31" s="512"/>
      <c r="AB31" s="512"/>
      <c r="AC31" s="512"/>
      <c r="AD31" s="512"/>
      <c r="AE31" s="57">
        <v>22.1</v>
      </c>
      <c r="AF31" s="512"/>
      <c r="AG31" s="57">
        <v>3.28</v>
      </c>
      <c r="AH31" s="57">
        <v>1.1100000000000001</v>
      </c>
      <c r="AI31" s="512"/>
      <c r="AJ31" s="512"/>
      <c r="AK31" s="57">
        <v>5.32</v>
      </c>
      <c r="AL31" s="75">
        <v>16.3</v>
      </c>
      <c r="AM31" s="507">
        <v>12.7</v>
      </c>
      <c r="AN31" s="57">
        <v>21.38</v>
      </c>
    </row>
    <row r="32" spans="1:40" ht="15" customHeight="1">
      <c r="A32" s="102"/>
      <c r="B32" s="103">
        <v>2</v>
      </c>
      <c r="C32" s="115">
        <v>16.399999999999999</v>
      </c>
      <c r="D32" s="114">
        <v>87.5</v>
      </c>
      <c r="E32" s="223" t="s">
        <v>502</v>
      </c>
      <c r="F32" s="125"/>
      <c r="G32" s="125"/>
      <c r="H32" s="117">
        <v>22.7</v>
      </c>
      <c r="I32" s="117">
        <v>3.18</v>
      </c>
      <c r="J32" s="117">
        <v>1.0900000000000001</v>
      </c>
      <c r="K32" s="117">
        <v>5.01</v>
      </c>
      <c r="L32" s="117">
        <v>15.28</v>
      </c>
      <c r="M32" s="117">
        <v>11.68</v>
      </c>
      <c r="N32" s="125"/>
      <c r="Q32" s="43">
        <v>2</v>
      </c>
      <c r="R32" s="43" t="s">
        <v>353</v>
      </c>
      <c r="S32" s="54">
        <v>2</v>
      </c>
      <c r="T32" s="499">
        <v>192</v>
      </c>
      <c r="U32" s="67">
        <v>16.399999999999999</v>
      </c>
      <c r="V32" s="66">
        <v>35.700000000000003</v>
      </c>
      <c r="W32" s="66">
        <v>87.5</v>
      </c>
      <c r="X32" s="67" t="s">
        <v>502</v>
      </c>
      <c r="Y32" s="512"/>
      <c r="Z32" s="67" t="s">
        <v>503</v>
      </c>
      <c r="AA32" s="512"/>
      <c r="AB32" s="512"/>
      <c r="AC32" s="512"/>
      <c r="AD32" s="512"/>
      <c r="AE32" s="69">
        <v>22.7</v>
      </c>
      <c r="AF32" s="512"/>
      <c r="AG32" s="69">
        <v>3.18</v>
      </c>
      <c r="AH32" s="69">
        <v>1.0900000000000001</v>
      </c>
      <c r="AI32" s="512"/>
      <c r="AJ32" s="512"/>
      <c r="AK32" s="69">
        <v>5.01</v>
      </c>
      <c r="AL32" s="69">
        <v>15.28</v>
      </c>
      <c r="AM32" s="508">
        <v>11.68</v>
      </c>
      <c r="AN32" s="69">
        <v>20.39</v>
      </c>
    </row>
    <row r="33" spans="1:40" ht="15" customHeight="1">
      <c r="A33" s="102"/>
      <c r="B33" s="103">
        <v>1</v>
      </c>
      <c r="C33" s="115">
        <v>16.7</v>
      </c>
      <c r="D33" s="114">
        <v>89.5</v>
      </c>
      <c r="E33" s="223" t="s">
        <v>504</v>
      </c>
      <c r="F33" s="125"/>
      <c r="G33" s="125"/>
      <c r="H33" s="117">
        <v>23.3</v>
      </c>
      <c r="I33" s="117">
        <v>3.08</v>
      </c>
      <c r="J33" s="117">
        <v>1.07</v>
      </c>
      <c r="K33" s="117">
        <v>4.71</v>
      </c>
      <c r="L33" s="117">
        <v>14.28</v>
      </c>
      <c r="M33" s="126">
        <v>10.7</v>
      </c>
      <c r="N33" s="125"/>
      <c r="Q33" s="43">
        <v>1</v>
      </c>
      <c r="R33" s="43" t="s">
        <v>354</v>
      </c>
      <c r="S33" s="54">
        <v>1</v>
      </c>
      <c r="T33" s="499">
        <v>163</v>
      </c>
      <c r="U33" s="67">
        <v>16.7</v>
      </c>
      <c r="V33" s="66">
        <v>36.4</v>
      </c>
      <c r="W33" s="66">
        <v>89.5</v>
      </c>
      <c r="X33" s="67" t="s">
        <v>504</v>
      </c>
      <c r="Y33" s="512"/>
      <c r="Z33" s="67" t="s">
        <v>505</v>
      </c>
      <c r="AA33" s="512"/>
      <c r="AB33" s="512"/>
      <c r="AC33" s="512"/>
      <c r="AD33" s="512"/>
      <c r="AE33" s="69">
        <v>23.3</v>
      </c>
      <c r="AF33" s="512"/>
      <c r="AG33" s="69">
        <v>3.08</v>
      </c>
      <c r="AH33" s="69">
        <v>1.07</v>
      </c>
      <c r="AI33" s="512"/>
      <c r="AJ33" s="512"/>
      <c r="AK33" s="69">
        <v>4.71</v>
      </c>
      <c r="AL33" s="69">
        <v>14.28</v>
      </c>
      <c r="AM33" s="509">
        <v>10.7</v>
      </c>
      <c r="AN33" s="69">
        <v>19.420000000000002</v>
      </c>
    </row>
    <row r="34" spans="1:40" ht="15" customHeight="1">
      <c r="A34" s="127"/>
      <c r="B34" s="605" t="s">
        <v>593</v>
      </c>
      <c r="C34" s="605"/>
      <c r="D34" s="605"/>
      <c r="E34" s="605"/>
      <c r="F34" s="605"/>
      <c r="G34" s="605"/>
      <c r="H34" s="605"/>
      <c r="I34" s="605"/>
      <c r="J34" s="605"/>
      <c r="K34" s="605"/>
      <c r="L34" s="605"/>
      <c r="M34" s="605"/>
      <c r="N34" s="605"/>
    </row>
    <row r="35" spans="1:40" ht="15" customHeight="1">
      <c r="A35" s="127"/>
      <c r="B35" s="603" t="s">
        <v>591</v>
      </c>
      <c r="C35" s="603"/>
      <c r="D35" s="603"/>
      <c r="E35" s="603"/>
      <c r="F35" s="603"/>
      <c r="G35" s="603"/>
      <c r="H35" s="603"/>
      <c r="I35" s="603"/>
      <c r="J35" s="603"/>
      <c r="K35" s="603"/>
      <c r="L35" s="603"/>
      <c r="M35" s="603"/>
      <c r="N35" s="603"/>
      <c r="P35" s="601" t="s">
        <v>506</v>
      </c>
      <c r="Q35" s="602"/>
      <c r="R35" s="602"/>
      <c r="S35" s="602"/>
      <c r="T35" s="602"/>
      <c r="U35" s="602"/>
      <c r="V35" s="602"/>
      <c r="W35" s="602"/>
      <c r="X35" s="602"/>
      <c r="Y35" s="602"/>
      <c r="Z35" s="602"/>
      <c r="AA35" s="602"/>
      <c r="AB35" s="602"/>
      <c r="AC35" s="602"/>
      <c r="AD35" s="602"/>
      <c r="AE35" s="602"/>
      <c r="AF35" s="602"/>
      <c r="AG35" s="99"/>
      <c r="AH35" s="99"/>
      <c r="AI35" s="99"/>
      <c r="AJ35" s="99"/>
      <c r="AK35" s="99"/>
      <c r="AL35" s="99"/>
      <c r="AM35" s="99"/>
      <c r="AN35" s="99"/>
    </row>
    <row r="36" spans="1:40" ht="15" customHeight="1">
      <c r="A36" s="127"/>
      <c r="B36" s="604"/>
      <c r="C36" s="604"/>
      <c r="D36" s="604"/>
      <c r="E36" s="604"/>
      <c r="F36" s="604"/>
      <c r="G36" s="604"/>
      <c r="H36" s="604"/>
      <c r="I36" s="604"/>
      <c r="J36" s="604"/>
      <c r="K36" s="604"/>
      <c r="L36" s="604"/>
      <c r="M36" s="604"/>
      <c r="N36" s="604"/>
      <c r="P36" s="606" t="s">
        <v>589</v>
      </c>
      <c r="Q36" s="602"/>
      <c r="R36" s="602"/>
      <c r="S36" s="602"/>
      <c r="T36" s="602"/>
      <c r="U36" s="602"/>
      <c r="V36" s="602"/>
      <c r="W36" s="602"/>
      <c r="X36" s="602"/>
      <c r="Y36" s="602"/>
      <c r="Z36" s="602"/>
      <c r="AA36" s="602"/>
      <c r="AB36" s="602"/>
      <c r="AC36" s="602"/>
      <c r="AD36" s="602"/>
      <c r="AE36" s="602"/>
      <c r="AF36" s="602"/>
      <c r="AG36" s="99"/>
      <c r="AH36" s="99"/>
      <c r="AI36" s="99"/>
      <c r="AJ36" s="99"/>
      <c r="AK36" s="99"/>
      <c r="AL36" s="99"/>
      <c r="AM36" s="99"/>
      <c r="AN36" s="99"/>
    </row>
    <row r="37" spans="1:40" ht="15" customHeight="1">
      <c r="P37" s="601" t="s">
        <v>507</v>
      </c>
      <c r="Q37" s="602"/>
      <c r="R37" s="602"/>
      <c r="S37" s="602"/>
      <c r="T37" s="602"/>
      <c r="U37" s="602"/>
      <c r="V37" s="602"/>
      <c r="W37" s="602"/>
      <c r="X37" s="602"/>
      <c r="Y37" s="602"/>
      <c r="Z37" s="602"/>
      <c r="AA37" s="602"/>
      <c r="AB37" s="602"/>
      <c r="AC37" s="602"/>
      <c r="AD37" s="602"/>
      <c r="AE37" s="602"/>
      <c r="AF37" s="602"/>
      <c r="AG37" s="99"/>
      <c r="AH37" s="99"/>
      <c r="AI37" s="99"/>
      <c r="AJ37" s="99"/>
      <c r="AK37" s="99"/>
      <c r="AL37" s="99"/>
      <c r="AM37" s="99"/>
      <c r="AN37" s="99"/>
    </row>
    <row r="38" spans="1:40" ht="15" customHeight="1">
      <c r="P38" s="601" t="s">
        <v>355</v>
      </c>
      <c r="Q38" s="602"/>
      <c r="R38" s="602"/>
      <c r="S38" s="602"/>
      <c r="T38" s="602"/>
      <c r="U38" s="602"/>
      <c r="V38" s="602"/>
      <c r="W38" s="602"/>
      <c r="X38" s="602"/>
      <c r="Y38" s="602"/>
      <c r="Z38" s="602"/>
      <c r="AA38" s="602"/>
      <c r="AB38" s="602"/>
      <c r="AC38" s="602"/>
      <c r="AD38" s="602"/>
      <c r="AE38" s="602"/>
      <c r="AF38" s="602"/>
      <c r="AG38" s="99"/>
      <c r="AH38" s="99"/>
      <c r="AI38" s="99"/>
      <c r="AJ38" s="99"/>
      <c r="AK38" s="99"/>
      <c r="AL38" s="99"/>
      <c r="AM38" s="99"/>
      <c r="AN38" s="99"/>
    </row>
    <row r="39" spans="1:40" ht="15" customHeight="1">
      <c r="P39" s="601" t="s">
        <v>356</v>
      </c>
      <c r="Q39" s="602"/>
      <c r="R39" s="602"/>
      <c r="S39" s="602"/>
      <c r="T39" s="602"/>
      <c r="U39" s="602"/>
      <c r="V39" s="602"/>
      <c r="W39" s="602"/>
      <c r="X39" s="602"/>
      <c r="Y39" s="602"/>
      <c r="Z39" s="602"/>
      <c r="AA39" s="602"/>
      <c r="AB39" s="602"/>
      <c r="AC39" s="602"/>
      <c r="AD39" s="602"/>
      <c r="AE39" s="602"/>
      <c r="AF39" s="602"/>
      <c r="AG39" s="99"/>
      <c r="AH39" s="99"/>
      <c r="AI39" s="99"/>
      <c r="AJ39" s="99"/>
      <c r="AK39" s="99"/>
      <c r="AL39" s="99"/>
      <c r="AM39" s="99"/>
      <c r="AN39" s="99"/>
    </row>
    <row r="40" spans="1:40" ht="15" customHeight="1">
      <c r="P40" s="601" t="s">
        <v>357</v>
      </c>
      <c r="Q40" s="602"/>
      <c r="R40" s="602"/>
      <c r="S40" s="602"/>
      <c r="T40" s="602"/>
      <c r="U40" s="602"/>
      <c r="V40" s="602"/>
      <c r="W40" s="602"/>
      <c r="X40" s="602"/>
      <c r="Y40" s="602"/>
      <c r="Z40" s="602"/>
      <c r="AA40" s="602"/>
      <c r="AB40" s="602"/>
      <c r="AC40" s="602"/>
      <c r="AD40" s="602"/>
      <c r="AE40" s="602"/>
      <c r="AF40" s="602"/>
      <c r="AG40" s="99"/>
      <c r="AH40" s="99"/>
      <c r="AI40" s="99"/>
      <c r="AJ40" s="99"/>
      <c r="AK40" s="99"/>
      <c r="AL40" s="99"/>
      <c r="AM40" s="99"/>
      <c r="AN40" s="99"/>
    </row>
  </sheetData>
  <mergeCells count="9">
    <mergeCell ref="P39:AF39"/>
    <mergeCell ref="P40:AF40"/>
    <mergeCell ref="B35:N35"/>
    <mergeCell ref="B36:N36"/>
    <mergeCell ref="B34:N34"/>
    <mergeCell ref="P35:AF35"/>
    <mergeCell ref="P36:AF36"/>
    <mergeCell ref="P37:AF37"/>
    <mergeCell ref="P38:AF38"/>
  </mergeCells>
  <pageMargins left="0.31496062992125984" right="0.31496062992125984" top="0.39370078740157483" bottom="0.39370078740157483" header="0.31496062992125984" footer="0.31496062992125984"/>
  <pageSetup paperSize="9" scale="65" fitToWidth="0" fitToHeight="0"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2"/>
  <sheetViews>
    <sheetView zoomScaleNormal="100" zoomScaleSheetLayoutView="100" workbookViewId="0">
      <selection activeCell="AM1" sqref="AM1:AP1048576"/>
    </sheetView>
  </sheetViews>
  <sheetFormatPr baseColWidth="10" defaultRowHeight="15.75"/>
  <cols>
    <col min="1" max="1" width="12.625" customWidth="1"/>
    <col min="2" max="14" width="8.625" customWidth="1"/>
    <col min="17" max="37" width="11" style="1"/>
  </cols>
  <sheetData>
    <row r="1" spans="1:37" ht="15" customHeight="1">
      <c r="A1" s="131" t="s">
        <v>35</v>
      </c>
      <c r="B1" s="132" t="s">
        <v>21</v>
      </c>
      <c r="C1" s="132" t="s">
        <v>70</v>
      </c>
      <c r="D1" s="132" t="s">
        <v>2</v>
      </c>
      <c r="E1" s="132" t="s">
        <v>19</v>
      </c>
      <c r="F1" s="132" t="s">
        <v>47</v>
      </c>
      <c r="G1" s="132" t="s">
        <v>48</v>
      </c>
      <c r="H1" s="132" t="s">
        <v>594</v>
      </c>
      <c r="I1" s="132" t="s">
        <v>5</v>
      </c>
      <c r="J1" s="132" t="s">
        <v>6</v>
      </c>
      <c r="K1" s="132" t="s">
        <v>359</v>
      </c>
      <c r="L1" s="132" t="s">
        <v>120</v>
      </c>
      <c r="M1" s="132" t="s">
        <v>121</v>
      </c>
      <c r="N1" s="132" t="s">
        <v>126</v>
      </c>
      <c r="P1" t="s">
        <v>35</v>
      </c>
      <c r="Q1" s="2" t="s">
        <v>21</v>
      </c>
      <c r="R1" s="2" t="s">
        <v>0</v>
      </c>
      <c r="S1" s="2" t="s">
        <v>1</v>
      </c>
      <c r="T1" s="2" t="s">
        <v>2</v>
      </c>
      <c r="U1" s="2" t="s">
        <v>19</v>
      </c>
      <c r="V1" s="2" t="s">
        <v>3</v>
      </c>
      <c r="W1" s="2" t="s">
        <v>57</v>
      </c>
      <c r="X1" s="2" t="s">
        <v>4</v>
      </c>
      <c r="Y1" s="2" t="s">
        <v>78</v>
      </c>
      <c r="Z1" s="2" t="s">
        <v>145</v>
      </c>
      <c r="AA1" s="2" t="s">
        <v>288</v>
      </c>
      <c r="AB1" s="2" t="s">
        <v>55</v>
      </c>
      <c r="AC1" s="2" t="s">
        <v>289</v>
      </c>
      <c r="AD1" s="2" t="s">
        <v>5</v>
      </c>
      <c r="AE1" s="2" t="s">
        <v>6</v>
      </c>
      <c r="AF1" s="2" t="s">
        <v>94</v>
      </c>
      <c r="AG1" s="2" t="s">
        <v>93</v>
      </c>
      <c r="AH1" s="2" t="s">
        <v>285</v>
      </c>
      <c r="AI1" s="2" t="s">
        <v>58</v>
      </c>
      <c r="AJ1" s="2" t="s">
        <v>286</v>
      </c>
      <c r="AK1" s="2" t="s">
        <v>98</v>
      </c>
    </row>
    <row r="2" spans="1:37" ht="15" customHeight="1">
      <c r="A2" s="133"/>
      <c r="B2" s="134">
        <v>15</v>
      </c>
      <c r="C2" s="135">
        <v>11.8</v>
      </c>
      <c r="D2" s="135">
        <v>55.5</v>
      </c>
      <c r="E2" s="134" t="s">
        <v>181</v>
      </c>
      <c r="F2" s="134" t="s">
        <v>182</v>
      </c>
      <c r="G2" s="134" t="s">
        <v>184</v>
      </c>
      <c r="H2" s="135">
        <v>17.899999999999999</v>
      </c>
      <c r="I2" s="136">
        <v>5.91</v>
      </c>
      <c r="J2" s="136">
        <v>1.72</v>
      </c>
      <c r="K2" s="136">
        <v>10.55</v>
      </c>
      <c r="L2" s="136">
        <v>31.1</v>
      </c>
      <c r="M2" s="136">
        <v>40.5</v>
      </c>
      <c r="N2" s="134"/>
      <c r="Q2" s="2">
        <v>20</v>
      </c>
      <c r="R2" s="5">
        <v>11.3</v>
      </c>
      <c r="S2" s="5">
        <v>23.4</v>
      </c>
      <c r="T2" s="5">
        <v>54</v>
      </c>
      <c r="U2" s="2" t="s">
        <v>146</v>
      </c>
      <c r="V2" s="2" t="s">
        <v>147</v>
      </c>
      <c r="W2" s="2" t="s">
        <v>148</v>
      </c>
      <c r="X2" s="2" t="s">
        <v>149</v>
      </c>
      <c r="Y2" s="2" t="s">
        <v>150</v>
      </c>
      <c r="Z2" s="2" t="s">
        <v>151</v>
      </c>
      <c r="AA2" s="2" t="s">
        <v>152</v>
      </c>
      <c r="AB2" s="5">
        <v>17.2</v>
      </c>
      <c r="AC2" s="2">
        <v>62.7</v>
      </c>
      <c r="AD2" s="3">
        <v>6.16</v>
      </c>
      <c r="AE2" s="3">
        <v>1.82</v>
      </c>
      <c r="AF2" s="3">
        <v>3.25</v>
      </c>
      <c r="AG2" s="3">
        <v>12.45</v>
      </c>
      <c r="AH2" s="3">
        <v>11.2</v>
      </c>
      <c r="AI2" s="3">
        <v>33.4</v>
      </c>
      <c r="AJ2" s="3">
        <v>43.5</v>
      </c>
      <c r="AK2" s="3">
        <v>33.299999999999997</v>
      </c>
    </row>
    <row r="3" spans="1:37" ht="15" customHeight="1">
      <c r="A3" s="133"/>
      <c r="B3" s="134">
        <v>14</v>
      </c>
      <c r="C3" s="135">
        <v>11.9</v>
      </c>
      <c r="D3" s="135">
        <v>55.9</v>
      </c>
      <c r="E3" s="134" t="s">
        <v>188</v>
      </c>
      <c r="F3" s="134" t="s">
        <v>189</v>
      </c>
      <c r="G3" s="134" t="s">
        <v>191</v>
      </c>
      <c r="H3" s="135">
        <v>18.100000000000001</v>
      </c>
      <c r="I3" s="136">
        <v>5.85</v>
      </c>
      <c r="J3" s="136">
        <v>1.7</v>
      </c>
      <c r="K3" s="136">
        <v>10.35</v>
      </c>
      <c r="L3" s="136">
        <v>30.5</v>
      </c>
      <c r="M3" s="136">
        <v>39.700000000000003</v>
      </c>
      <c r="N3" s="134"/>
      <c r="Q3" s="2">
        <v>19</v>
      </c>
      <c r="R3" s="5">
        <v>11.4</v>
      </c>
      <c r="S3" s="5">
        <v>23.6</v>
      </c>
      <c r="T3" s="5">
        <v>54.3</v>
      </c>
      <c r="U3" s="2" t="s">
        <v>153</v>
      </c>
      <c r="V3" s="2" t="s">
        <v>154</v>
      </c>
      <c r="W3" s="2" t="s">
        <v>155</v>
      </c>
      <c r="X3" s="2" t="s">
        <v>156</v>
      </c>
      <c r="Y3" s="2" t="s">
        <v>157</v>
      </c>
      <c r="Z3" s="2" t="s">
        <v>158</v>
      </c>
      <c r="AA3" s="2" t="s">
        <v>159</v>
      </c>
      <c r="AB3" s="5">
        <v>17.3</v>
      </c>
      <c r="AC3" s="2">
        <v>63</v>
      </c>
      <c r="AD3" s="3">
        <v>6.11</v>
      </c>
      <c r="AE3" s="3">
        <v>1.8</v>
      </c>
      <c r="AF3" s="3">
        <v>3.2</v>
      </c>
      <c r="AG3" s="3">
        <v>12.4</v>
      </c>
      <c r="AH3" s="3">
        <v>11.1</v>
      </c>
      <c r="AI3" s="3">
        <v>33</v>
      </c>
      <c r="AJ3" s="3">
        <v>43</v>
      </c>
      <c r="AK3" s="3">
        <v>32.799999999999997</v>
      </c>
    </row>
    <row r="4" spans="1:37" ht="15" customHeight="1">
      <c r="A4" s="133"/>
      <c r="B4" s="134">
        <v>13</v>
      </c>
      <c r="C4" s="135">
        <v>12</v>
      </c>
      <c r="D4" s="135">
        <v>56.4</v>
      </c>
      <c r="E4" s="134" t="s">
        <v>195</v>
      </c>
      <c r="F4" s="134" t="s">
        <v>196</v>
      </c>
      <c r="G4" s="134" t="s">
        <v>198</v>
      </c>
      <c r="H4" s="135">
        <v>18.3</v>
      </c>
      <c r="I4" s="136">
        <v>5.78</v>
      </c>
      <c r="J4" s="136">
        <v>1.68</v>
      </c>
      <c r="K4" s="136">
        <v>10.15</v>
      </c>
      <c r="L4" s="136">
        <v>29.8</v>
      </c>
      <c r="M4" s="136">
        <v>38.9</v>
      </c>
      <c r="N4" s="134"/>
      <c r="Q4" s="2">
        <v>18</v>
      </c>
      <c r="R4" s="5">
        <v>11.5</v>
      </c>
      <c r="S4" s="5">
        <v>23.8</v>
      </c>
      <c r="T4" s="5">
        <v>54.6</v>
      </c>
      <c r="U4" s="2" t="s">
        <v>160</v>
      </c>
      <c r="V4" s="2" t="s">
        <v>161</v>
      </c>
      <c r="W4" s="2" t="s">
        <v>162</v>
      </c>
      <c r="X4" s="2" t="s">
        <v>163</v>
      </c>
      <c r="Y4" s="2" t="s">
        <v>164</v>
      </c>
      <c r="Z4" s="2" t="s">
        <v>165</v>
      </c>
      <c r="AA4" s="2" t="s">
        <v>166</v>
      </c>
      <c r="AB4" s="5">
        <v>17.399999999999999</v>
      </c>
      <c r="AC4" s="2">
        <v>63.3</v>
      </c>
      <c r="AD4" s="3">
        <v>6.06</v>
      </c>
      <c r="AE4" s="3">
        <v>1.78</v>
      </c>
      <c r="AF4" s="3">
        <v>3.15</v>
      </c>
      <c r="AG4" s="3">
        <v>12.35</v>
      </c>
      <c r="AH4" s="3">
        <v>11</v>
      </c>
      <c r="AI4" s="3">
        <v>32.6</v>
      </c>
      <c r="AJ4" s="3">
        <v>42.5</v>
      </c>
      <c r="AK4" s="3">
        <v>32.299999999999997</v>
      </c>
    </row>
    <row r="5" spans="1:37" ht="15" customHeight="1">
      <c r="A5" s="133"/>
      <c r="B5" s="134">
        <v>12</v>
      </c>
      <c r="C5" s="135">
        <v>12.1</v>
      </c>
      <c r="D5" s="135">
        <v>56.9</v>
      </c>
      <c r="E5" s="134" t="s">
        <v>202</v>
      </c>
      <c r="F5" s="134" t="s">
        <v>203</v>
      </c>
      <c r="G5" s="134" t="s">
        <v>205</v>
      </c>
      <c r="H5" s="135">
        <v>18.5</v>
      </c>
      <c r="I5" s="136">
        <v>5.7</v>
      </c>
      <c r="J5" s="136">
        <v>1.66</v>
      </c>
      <c r="K5" s="136">
        <v>9.9499999999999993</v>
      </c>
      <c r="L5" s="136">
        <v>29.1</v>
      </c>
      <c r="M5" s="136">
        <v>38</v>
      </c>
      <c r="N5" s="134"/>
      <c r="Q5" s="2">
        <v>17</v>
      </c>
      <c r="R5" s="5">
        <v>11.6</v>
      </c>
      <c r="S5" s="5">
        <v>24</v>
      </c>
      <c r="T5" s="5">
        <v>54.9</v>
      </c>
      <c r="U5" s="2" t="s">
        <v>167</v>
      </c>
      <c r="V5" s="2" t="s">
        <v>168</v>
      </c>
      <c r="W5" s="2" t="s">
        <v>169</v>
      </c>
      <c r="X5" s="2" t="s">
        <v>170</v>
      </c>
      <c r="Y5" s="2" t="s">
        <v>171</v>
      </c>
      <c r="Z5" s="2" t="s">
        <v>172</v>
      </c>
      <c r="AA5" s="2" t="s">
        <v>173</v>
      </c>
      <c r="AB5" s="5">
        <v>17.5</v>
      </c>
      <c r="AC5" s="2">
        <v>63.7</v>
      </c>
      <c r="AD5" s="3">
        <v>6.01</v>
      </c>
      <c r="AE5" s="3">
        <v>1.76</v>
      </c>
      <c r="AF5" s="3">
        <v>3.1</v>
      </c>
      <c r="AG5" s="3">
        <v>12.3</v>
      </c>
      <c r="AH5" s="3">
        <v>10.85</v>
      </c>
      <c r="AI5" s="3">
        <v>32.1</v>
      </c>
      <c r="AJ5" s="3">
        <v>41.9</v>
      </c>
      <c r="AK5" s="3">
        <v>31.8</v>
      </c>
    </row>
    <row r="6" spans="1:37" ht="15" customHeight="1">
      <c r="A6" s="133"/>
      <c r="B6" s="132">
        <v>11</v>
      </c>
      <c r="C6" s="137">
        <v>12.2</v>
      </c>
      <c r="D6" s="137">
        <v>57.5</v>
      </c>
      <c r="E6" s="132" t="s">
        <v>209</v>
      </c>
      <c r="F6" s="132" t="s">
        <v>210</v>
      </c>
      <c r="G6" s="132" t="s">
        <v>212</v>
      </c>
      <c r="H6" s="137">
        <v>18.8</v>
      </c>
      <c r="I6" s="138">
        <v>5.61</v>
      </c>
      <c r="J6" s="138">
        <v>1.64</v>
      </c>
      <c r="K6" s="138">
        <v>9.75</v>
      </c>
      <c r="L6" s="138">
        <v>28.3</v>
      </c>
      <c r="M6" s="138">
        <v>37.1</v>
      </c>
      <c r="N6" s="132"/>
      <c r="Q6" s="2">
        <v>16</v>
      </c>
      <c r="R6" s="5">
        <v>11.7</v>
      </c>
      <c r="S6" s="5">
        <v>24.2</v>
      </c>
      <c r="T6" s="5">
        <v>55.2</v>
      </c>
      <c r="U6" s="2" t="s">
        <v>174</v>
      </c>
      <c r="V6" s="2" t="s">
        <v>175</v>
      </c>
      <c r="W6" s="2" t="s">
        <v>176</v>
      </c>
      <c r="X6" s="2" t="s">
        <v>177</v>
      </c>
      <c r="Y6" s="2" t="s">
        <v>178</v>
      </c>
      <c r="Z6" s="2" t="s">
        <v>179</v>
      </c>
      <c r="AA6" s="2" t="s">
        <v>180</v>
      </c>
      <c r="AB6" s="5">
        <v>17.7</v>
      </c>
      <c r="AC6" s="2">
        <v>64.2</v>
      </c>
      <c r="AD6" s="3">
        <v>5.96</v>
      </c>
      <c r="AE6" s="3">
        <v>1.74</v>
      </c>
      <c r="AF6" s="3">
        <v>3.05</v>
      </c>
      <c r="AG6" s="3">
        <v>12.25</v>
      </c>
      <c r="AH6" s="3">
        <v>10.7</v>
      </c>
      <c r="AI6" s="3">
        <v>31.6</v>
      </c>
      <c r="AJ6" s="3">
        <v>41.2</v>
      </c>
      <c r="AK6" s="3">
        <v>31.2</v>
      </c>
    </row>
    <row r="7" spans="1:37" ht="15" customHeight="1">
      <c r="A7" s="133"/>
      <c r="B7" s="134">
        <v>10</v>
      </c>
      <c r="C7" s="135">
        <v>12.3</v>
      </c>
      <c r="D7" s="135">
        <v>58.1</v>
      </c>
      <c r="E7" s="134" t="s">
        <v>216</v>
      </c>
      <c r="F7" s="134" t="s">
        <v>217</v>
      </c>
      <c r="G7" s="134" t="s">
        <v>219</v>
      </c>
      <c r="H7" s="135">
        <v>19.100000000000001</v>
      </c>
      <c r="I7" s="136">
        <v>5.51</v>
      </c>
      <c r="J7" s="136">
        <v>1.62</v>
      </c>
      <c r="K7" s="136">
        <v>9.5</v>
      </c>
      <c r="L7" s="136">
        <v>27.5</v>
      </c>
      <c r="M7" s="136">
        <v>36.1</v>
      </c>
      <c r="N7" s="134"/>
      <c r="Q7" s="2">
        <v>15</v>
      </c>
      <c r="R7" s="5">
        <v>11.8</v>
      </c>
      <c r="S7" s="5">
        <v>24.4</v>
      </c>
      <c r="T7" s="5">
        <v>55.5</v>
      </c>
      <c r="U7" s="2" t="s">
        <v>181</v>
      </c>
      <c r="V7" s="2" t="s">
        <v>182</v>
      </c>
      <c r="W7" s="2" t="s">
        <v>183</v>
      </c>
      <c r="X7" s="2" t="s">
        <v>184</v>
      </c>
      <c r="Y7" s="2" t="s">
        <v>185</v>
      </c>
      <c r="Z7" s="2" t="s">
        <v>186</v>
      </c>
      <c r="AA7" s="2" t="s">
        <v>187</v>
      </c>
      <c r="AB7" s="5">
        <v>17.899999999999999</v>
      </c>
      <c r="AC7" s="2">
        <v>64.7</v>
      </c>
      <c r="AD7" s="3">
        <v>5.91</v>
      </c>
      <c r="AE7" s="3">
        <v>1.72</v>
      </c>
      <c r="AF7" s="3">
        <v>3</v>
      </c>
      <c r="AG7" s="3">
        <v>12.15</v>
      </c>
      <c r="AH7" s="3">
        <v>10.55</v>
      </c>
      <c r="AI7" s="3">
        <v>31.1</v>
      </c>
      <c r="AJ7" s="3">
        <v>40.5</v>
      </c>
      <c r="AK7" s="3">
        <v>30.5</v>
      </c>
    </row>
    <row r="8" spans="1:37" ht="15" customHeight="1">
      <c r="A8" s="133"/>
      <c r="B8" s="134">
        <v>9</v>
      </c>
      <c r="C8" s="135">
        <v>12.4</v>
      </c>
      <c r="D8" s="135">
        <v>58.8</v>
      </c>
      <c r="E8" s="134" t="s">
        <v>223</v>
      </c>
      <c r="F8" s="134" t="s">
        <v>224</v>
      </c>
      <c r="G8" s="134" t="s">
        <v>226</v>
      </c>
      <c r="H8" s="135">
        <v>19.399999999999999</v>
      </c>
      <c r="I8" s="136">
        <v>5.4</v>
      </c>
      <c r="J8" s="136">
        <v>1.6</v>
      </c>
      <c r="K8" s="136">
        <v>9.25</v>
      </c>
      <c r="L8" s="136">
        <v>26.6</v>
      </c>
      <c r="M8" s="136">
        <v>34.9</v>
      </c>
      <c r="N8" s="134"/>
      <c r="Q8" s="2">
        <v>14</v>
      </c>
      <c r="R8" s="5">
        <v>11.9</v>
      </c>
      <c r="S8" s="5">
        <v>24.6</v>
      </c>
      <c r="T8" s="5">
        <v>55.9</v>
      </c>
      <c r="U8" s="2" t="s">
        <v>188</v>
      </c>
      <c r="V8" s="2" t="s">
        <v>189</v>
      </c>
      <c r="W8" s="2" t="s">
        <v>190</v>
      </c>
      <c r="X8" s="2" t="s">
        <v>191</v>
      </c>
      <c r="Y8" s="2" t="s">
        <v>192</v>
      </c>
      <c r="Z8" s="2" t="s">
        <v>193</v>
      </c>
      <c r="AA8" s="2" t="s">
        <v>194</v>
      </c>
      <c r="AB8" s="5">
        <v>18.100000000000001</v>
      </c>
      <c r="AC8" s="2">
        <v>65.3</v>
      </c>
      <c r="AD8" s="3">
        <v>5.85</v>
      </c>
      <c r="AE8" s="3">
        <v>1.7</v>
      </c>
      <c r="AF8" s="3">
        <v>2.95</v>
      </c>
      <c r="AG8" s="3">
        <v>12.03</v>
      </c>
      <c r="AH8" s="3">
        <v>10.35</v>
      </c>
      <c r="AI8" s="3">
        <v>30.5</v>
      </c>
      <c r="AJ8" s="3">
        <v>39.700000000000003</v>
      </c>
      <c r="AK8" s="3">
        <v>29.8</v>
      </c>
    </row>
    <row r="9" spans="1:37" ht="15" customHeight="1">
      <c r="A9" s="133"/>
      <c r="B9" s="134">
        <v>8</v>
      </c>
      <c r="C9" s="135">
        <v>12.5</v>
      </c>
      <c r="D9" s="135">
        <v>59.6</v>
      </c>
      <c r="E9" s="134" t="s">
        <v>230</v>
      </c>
      <c r="F9" s="134" t="s">
        <v>231</v>
      </c>
      <c r="G9" s="134" t="s">
        <v>233</v>
      </c>
      <c r="H9" s="135">
        <v>19.7</v>
      </c>
      <c r="I9" s="136">
        <v>5.28</v>
      </c>
      <c r="J9" s="136">
        <v>1.57</v>
      </c>
      <c r="K9" s="136">
        <v>8.9499999999999993</v>
      </c>
      <c r="L9" s="136">
        <v>25.6</v>
      </c>
      <c r="M9" s="136">
        <v>33.6</v>
      </c>
      <c r="N9" s="134"/>
      <c r="Q9" s="2">
        <v>13</v>
      </c>
      <c r="R9" s="5">
        <v>12</v>
      </c>
      <c r="S9" s="5">
        <v>24.8</v>
      </c>
      <c r="T9" s="5">
        <v>56.4</v>
      </c>
      <c r="U9" s="2" t="s">
        <v>195</v>
      </c>
      <c r="V9" s="2" t="s">
        <v>196</v>
      </c>
      <c r="W9" s="2" t="s">
        <v>197</v>
      </c>
      <c r="X9" s="2" t="s">
        <v>198</v>
      </c>
      <c r="Y9" s="2" t="s">
        <v>199</v>
      </c>
      <c r="Z9" s="2" t="s">
        <v>200</v>
      </c>
      <c r="AA9" s="2" t="s">
        <v>201</v>
      </c>
      <c r="AB9" s="5">
        <v>18.3</v>
      </c>
      <c r="AC9" s="2">
        <v>66</v>
      </c>
      <c r="AD9" s="3">
        <v>5.78</v>
      </c>
      <c r="AE9" s="3">
        <v>1.68</v>
      </c>
      <c r="AF9" s="3">
        <v>2.9</v>
      </c>
      <c r="AG9" s="3">
        <v>11.91</v>
      </c>
      <c r="AH9" s="3">
        <v>10.15</v>
      </c>
      <c r="AI9" s="3">
        <v>29.8</v>
      </c>
      <c r="AJ9" s="3">
        <v>38.9</v>
      </c>
      <c r="AK9" s="3">
        <v>29.1</v>
      </c>
    </row>
    <row r="10" spans="1:37" ht="15" customHeight="1">
      <c r="A10" s="133"/>
      <c r="B10" s="134">
        <v>7</v>
      </c>
      <c r="C10" s="135">
        <v>12.7</v>
      </c>
      <c r="D10" s="135">
        <v>60.4</v>
      </c>
      <c r="E10" s="134" t="s">
        <v>237</v>
      </c>
      <c r="F10" s="134" t="s">
        <v>238</v>
      </c>
      <c r="G10" s="134" t="s">
        <v>240</v>
      </c>
      <c r="H10" s="135">
        <v>20.100000000000001</v>
      </c>
      <c r="I10" s="136">
        <v>5.16</v>
      </c>
      <c r="J10" s="136">
        <v>1.54</v>
      </c>
      <c r="K10" s="136">
        <v>8.65</v>
      </c>
      <c r="L10" s="136">
        <v>24.5</v>
      </c>
      <c r="M10" s="136">
        <v>32.200000000000003</v>
      </c>
      <c r="N10" s="134"/>
      <c r="Q10" s="2">
        <v>12</v>
      </c>
      <c r="R10" s="5">
        <v>12.1</v>
      </c>
      <c r="S10" s="5">
        <v>25</v>
      </c>
      <c r="T10" s="5">
        <v>56.9</v>
      </c>
      <c r="U10" s="2" t="s">
        <v>202</v>
      </c>
      <c r="V10" s="2" t="s">
        <v>203</v>
      </c>
      <c r="W10" s="2" t="s">
        <v>204</v>
      </c>
      <c r="X10" s="2" t="s">
        <v>205</v>
      </c>
      <c r="Y10" s="2" t="s">
        <v>206</v>
      </c>
      <c r="Z10" s="2" t="s">
        <v>207</v>
      </c>
      <c r="AA10" s="2" t="s">
        <v>208</v>
      </c>
      <c r="AB10" s="5">
        <v>18.5</v>
      </c>
      <c r="AC10" s="2">
        <v>66.7</v>
      </c>
      <c r="AD10" s="3">
        <v>5.7</v>
      </c>
      <c r="AE10" s="3">
        <v>1.66</v>
      </c>
      <c r="AF10" s="3">
        <v>2.84</v>
      </c>
      <c r="AG10" s="3">
        <v>11.77</v>
      </c>
      <c r="AH10" s="3">
        <v>9.9499999999999993</v>
      </c>
      <c r="AI10" s="3">
        <v>29.1</v>
      </c>
      <c r="AJ10" s="3">
        <v>38</v>
      </c>
      <c r="AK10" s="3">
        <v>28.3</v>
      </c>
    </row>
    <row r="11" spans="1:37" ht="15" customHeight="1">
      <c r="A11" s="133"/>
      <c r="B11" s="134">
        <v>6</v>
      </c>
      <c r="C11" s="135">
        <v>12.9</v>
      </c>
      <c r="D11" s="135">
        <v>61.3</v>
      </c>
      <c r="E11" s="134" t="s">
        <v>244</v>
      </c>
      <c r="F11" s="134" t="s">
        <v>245</v>
      </c>
      <c r="G11" s="134" t="s">
        <v>247</v>
      </c>
      <c r="H11" s="135">
        <v>20.5</v>
      </c>
      <c r="I11" s="136">
        <v>5.04</v>
      </c>
      <c r="J11" s="136">
        <v>1.51</v>
      </c>
      <c r="K11" s="136">
        <v>8.3000000000000007</v>
      </c>
      <c r="L11" s="136">
        <v>23.3</v>
      </c>
      <c r="M11" s="136">
        <v>30.7</v>
      </c>
      <c r="N11" s="134"/>
      <c r="Q11" s="2">
        <v>11</v>
      </c>
      <c r="R11" s="5">
        <v>12.2</v>
      </c>
      <c r="S11" s="5">
        <v>25.2</v>
      </c>
      <c r="T11" s="5">
        <v>57.5</v>
      </c>
      <c r="U11" s="2" t="s">
        <v>209</v>
      </c>
      <c r="V11" s="2" t="s">
        <v>210</v>
      </c>
      <c r="W11" s="2" t="s">
        <v>211</v>
      </c>
      <c r="X11" s="2" t="s">
        <v>212</v>
      </c>
      <c r="Y11" s="2" t="s">
        <v>213</v>
      </c>
      <c r="Z11" s="2" t="s">
        <v>214</v>
      </c>
      <c r="AA11" s="2" t="s">
        <v>215</v>
      </c>
      <c r="AB11" s="5">
        <v>18.8</v>
      </c>
      <c r="AC11" s="2">
        <v>67.5</v>
      </c>
      <c r="AD11" s="3">
        <v>5.61</v>
      </c>
      <c r="AE11" s="3">
        <v>1.64</v>
      </c>
      <c r="AF11" s="3">
        <v>2.78</v>
      </c>
      <c r="AG11" s="3">
        <v>11.61</v>
      </c>
      <c r="AH11" s="3">
        <v>9.75</v>
      </c>
      <c r="AI11" s="3">
        <v>28.3</v>
      </c>
      <c r="AJ11" s="3">
        <v>37.1</v>
      </c>
      <c r="AK11" s="3">
        <v>27.5</v>
      </c>
    </row>
    <row r="12" spans="1:37" ht="15" customHeight="1">
      <c r="A12" s="133"/>
      <c r="B12" s="132">
        <v>5</v>
      </c>
      <c r="C12" s="137">
        <v>13.1</v>
      </c>
      <c r="D12" s="137">
        <v>62.3</v>
      </c>
      <c r="E12" s="132" t="s">
        <v>251</v>
      </c>
      <c r="F12" s="132" t="s">
        <v>252</v>
      </c>
      <c r="G12" s="132" t="s">
        <v>254</v>
      </c>
      <c r="H12" s="137">
        <v>20.9</v>
      </c>
      <c r="I12" s="138">
        <v>4.9000000000000004</v>
      </c>
      <c r="J12" s="138">
        <v>1.47</v>
      </c>
      <c r="K12" s="138">
        <v>7.95</v>
      </c>
      <c r="L12" s="138">
        <v>22</v>
      </c>
      <c r="M12" s="138">
        <v>29.1</v>
      </c>
      <c r="N12" s="132"/>
      <c r="Q12" s="2">
        <v>10</v>
      </c>
      <c r="R12" s="5">
        <v>12.3</v>
      </c>
      <c r="S12" s="5">
        <v>25.4</v>
      </c>
      <c r="T12" s="5">
        <v>58.1</v>
      </c>
      <c r="U12" s="2" t="s">
        <v>216</v>
      </c>
      <c r="V12" s="2" t="s">
        <v>217</v>
      </c>
      <c r="W12" s="2" t="s">
        <v>218</v>
      </c>
      <c r="X12" s="2" t="s">
        <v>219</v>
      </c>
      <c r="Y12" s="2" t="s">
        <v>220</v>
      </c>
      <c r="Z12" s="2" t="s">
        <v>221</v>
      </c>
      <c r="AA12" s="2" t="s">
        <v>222</v>
      </c>
      <c r="AB12" s="5">
        <v>19.100000000000001</v>
      </c>
      <c r="AC12" s="2">
        <v>68.3</v>
      </c>
      <c r="AD12" s="3">
        <v>5.51</v>
      </c>
      <c r="AE12" s="3">
        <v>1.62</v>
      </c>
      <c r="AF12" s="3">
        <v>2.7</v>
      </c>
      <c r="AG12" s="3">
        <v>11.43</v>
      </c>
      <c r="AH12" s="3">
        <v>9.5</v>
      </c>
      <c r="AI12" s="3">
        <v>27.5</v>
      </c>
      <c r="AJ12" s="3">
        <v>36.1</v>
      </c>
      <c r="AK12" s="3">
        <v>26.6</v>
      </c>
    </row>
    <row r="13" spans="1:37" ht="15" customHeight="1">
      <c r="A13" s="133"/>
      <c r="B13" s="134">
        <v>4</v>
      </c>
      <c r="C13" s="135">
        <v>13.3</v>
      </c>
      <c r="D13" s="135">
        <v>63.3</v>
      </c>
      <c r="E13" s="134" t="s">
        <v>147</v>
      </c>
      <c r="F13" s="134" t="s">
        <v>258</v>
      </c>
      <c r="G13" s="134" t="s">
        <v>260</v>
      </c>
      <c r="H13" s="135">
        <v>21.4</v>
      </c>
      <c r="I13" s="136">
        <v>4.75</v>
      </c>
      <c r="J13" s="136">
        <v>1.43</v>
      </c>
      <c r="K13" s="136">
        <v>7.55</v>
      </c>
      <c r="L13" s="136">
        <v>20.6</v>
      </c>
      <c r="M13" s="136">
        <v>27.4</v>
      </c>
      <c r="N13" s="134"/>
      <c r="Q13" s="2">
        <v>9</v>
      </c>
      <c r="R13" s="5">
        <v>12.4</v>
      </c>
      <c r="S13" s="5">
        <v>25.7</v>
      </c>
      <c r="T13" s="5">
        <v>58.8</v>
      </c>
      <c r="U13" s="2" t="s">
        <v>223</v>
      </c>
      <c r="V13" s="2" t="s">
        <v>224</v>
      </c>
      <c r="W13" s="2" t="s">
        <v>225</v>
      </c>
      <c r="X13" s="2" t="s">
        <v>226</v>
      </c>
      <c r="Y13" s="2" t="s">
        <v>227</v>
      </c>
      <c r="Z13" s="2" t="s">
        <v>228</v>
      </c>
      <c r="AA13" s="2" t="s">
        <v>229</v>
      </c>
      <c r="AB13" s="5">
        <v>19.399999999999999</v>
      </c>
      <c r="AC13" s="2">
        <v>69.3</v>
      </c>
      <c r="AD13" s="3">
        <v>5.4</v>
      </c>
      <c r="AE13" s="3">
        <v>1.6</v>
      </c>
      <c r="AF13" s="3">
        <v>2.62</v>
      </c>
      <c r="AG13" s="3">
        <v>11.24</v>
      </c>
      <c r="AH13" s="3">
        <v>9.25</v>
      </c>
      <c r="AI13" s="3">
        <v>26.6</v>
      </c>
      <c r="AJ13" s="3">
        <v>34.9</v>
      </c>
      <c r="AK13" s="3">
        <v>25.5</v>
      </c>
    </row>
    <row r="14" spans="1:37" ht="15" customHeight="1">
      <c r="A14" s="133"/>
      <c r="B14" s="134">
        <v>3</v>
      </c>
      <c r="C14" s="135">
        <v>13.5</v>
      </c>
      <c r="D14" s="135">
        <v>64.3</v>
      </c>
      <c r="E14" s="134" t="s">
        <v>161</v>
      </c>
      <c r="F14" s="134" t="s">
        <v>264</v>
      </c>
      <c r="G14" s="134" t="s">
        <v>266</v>
      </c>
      <c r="H14" s="135">
        <v>21.9</v>
      </c>
      <c r="I14" s="136">
        <v>4.59</v>
      </c>
      <c r="J14" s="136">
        <v>1.39</v>
      </c>
      <c r="K14" s="136">
        <v>7.15</v>
      </c>
      <c r="L14" s="136">
        <v>19.2</v>
      </c>
      <c r="M14" s="136">
        <v>25.6</v>
      </c>
      <c r="N14" s="134"/>
      <c r="Q14" s="2">
        <v>8</v>
      </c>
      <c r="R14" s="5">
        <v>12.5</v>
      </c>
      <c r="S14" s="5">
        <v>26</v>
      </c>
      <c r="T14" s="5">
        <v>59.6</v>
      </c>
      <c r="U14" s="2" t="s">
        <v>230</v>
      </c>
      <c r="V14" s="2" t="s">
        <v>231</v>
      </c>
      <c r="W14" s="2" t="s">
        <v>232</v>
      </c>
      <c r="X14" s="2" t="s">
        <v>233</v>
      </c>
      <c r="Y14" s="2" t="s">
        <v>234</v>
      </c>
      <c r="Z14" s="2" t="s">
        <v>235</v>
      </c>
      <c r="AA14" s="2" t="s">
        <v>236</v>
      </c>
      <c r="AB14" s="5">
        <v>19.7</v>
      </c>
      <c r="AC14" s="2">
        <v>70.400000000000006</v>
      </c>
      <c r="AD14" s="3">
        <v>5.28</v>
      </c>
      <c r="AE14" s="3">
        <v>1.57</v>
      </c>
      <c r="AF14" s="3">
        <v>2.5299999999999998</v>
      </c>
      <c r="AG14" s="3">
        <v>11.04</v>
      </c>
      <c r="AH14" s="3">
        <v>8.9499999999999993</v>
      </c>
      <c r="AI14" s="3">
        <v>25.6</v>
      </c>
      <c r="AJ14" s="3">
        <v>33.6</v>
      </c>
      <c r="AK14" s="3">
        <v>24.4</v>
      </c>
    </row>
    <row r="15" spans="1:37" ht="15" customHeight="1">
      <c r="A15" s="133"/>
      <c r="B15" s="134">
        <v>2</v>
      </c>
      <c r="C15" s="135">
        <v>13.7</v>
      </c>
      <c r="D15" s="135">
        <v>65.400000000000006</v>
      </c>
      <c r="E15" s="134" t="s">
        <v>270</v>
      </c>
      <c r="F15" s="134" t="s">
        <v>271</v>
      </c>
      <c r="G15" s="134" t="s">
        <v>273</v>
      </c>
      <c r="H15" s="135">
        <v>22.4</v>
      </c>
      <c r="I15" s="136">
        <v>4.42</v>
      </c>
      <c r="J15" s="136">
        <v>1.35</v>
      </c>
      <c r="K15" s="136">
        <v>6.75</v>
      </c>
      <c r="L15" s="136">
        <v>17.8</v>
      </c>
      <c r="M15" s="136">
        <v>23.8</v>
      </c>
      <c r="N15" s="134"/>
      <c r="Q15" s="2">
        <v>7</v>
      </c>
      <c r="R15" s="5">
        <v>12.7</v>
      </c>
      <c r="S15" s="5">
        <v>26.3</v>
      </c>
      <c r="T15" s="5">
        <v>60.4</v>
      </c>
      <c r="U15" s="2" t="s">
        <v>237</v>
      </c>
      <c r="V15" s="2" t="s">
        <v>238</v>
      </c>
      <c r="W15" s="2" t="s">
        <v>239</v>
      </c>
      <c r="X15" s="2" t="s">
        <v>240</v>
      </c>
      <c r="Y15" s="2" t="s">
        <v>241</v>
      </c>
      <c r="Z15" s="2" t="s">
        <v>242</v>
      </c>
      <c r="AA15" s="2" t="s">
        <v>243</v>
      </c>
      <c r="AB15" s="5">
        <v>20.100000000000001</v>
      </c>
      <c r="AC15" s="2">
        <v>71.5</v>
      </c>
      <c r="AD15" s="3">
        <v>5.16</v>
      </c>
      <c r="AE15" s="3">
        <v>1.54</v>
      </c>
      <c r="AF15" s="3">
        <v>2.44</v>
      </c>
      <c r="AG15" s="3">
        <v>10.82</v>
      </c>
      <c r="AH15" s="3">
        <v>8.65</v>
      </c>
      <c r="AI15" s="3">
        <v>24.5</v>
      </c>
      <c r="AJ15" s="3">
        <v>32.200000000000003</v>
      </c>
      <c r="AK15" s="3">
        <v>23.2</v>
      </c>
    </row>
    <row r="16" spans="1:37" ht="15" customHeight="1">
      <c r="A16" s="133"/>
      <c r="B16" s="134">
        <v>1</v>
      </c>
      <c r="C16" s="135">
        <v>13.9</v>
      </c>
      <c r="D16" s="135">
        <v>66.5</v>
      </c>
      <c r="E16" s="134" t="s">
        <v>277</v>
      </c>
      <c r="F16" s="134" t="s">
        <v>278</v>
      </c>
      <c r="G16" s="134" t="s">
        <v>280</v>
      </c>
      <c r="H16" s="135">
        <v>22.9</v>
      </c>
      <c r="I16" s="136">
        <v>4.24</v>
      </c>
      <c r="J16" s="136">
        <v>1.31</v>
      </c>
      <c r="K16" s="136">
        <v>6.35</v>
      </c>
      <c r="L16" s="136">
        <v>16.3</v>
      </c>
      <c r="M16" s="136">
        <v>22</v>
      </c>
      <c r="N16" s="134"/>
      <c r="Q16" s="2">
        <v>6</v>
      </c>
      <c r="R16" s="5">
        <v>12.9</v>
      </c>
      <c r="S16" s="5">
        <v>26.7</v>
      </c>
      <c r="T16" s="5">
        <v>61.3</v>
      </c>
      <c r="U16" s="2" t="s">
        <v>244</v>
      </c>
      <c r="V16" s="2" t="s">
        <v>245</v>
      </c>
      <c r="W16" s="2" t="s">
        <v>246</v>
      </c>
      <c r="X16" s="2" t="s">
        <v>247</v>
      </c>
      <c r="Y16" s="2" t="s">
        <v>248</v>
      </c>
      <c r="Z16" s="2" t="s">
        <v>249</v>
      </c>
      <c r="AA16" s="2" t="s">
        <v>250</v>
      </c>
      <c r="AB16" s="5">
        <v>20.5</v>
      </c>
      <c r="AC16" s="2">
        <v>72.7</v>
      </c>
      <c r="AD16" s="3">
        <v>5.04</v>
      </c>
      <c r="AE16" s="3">
        <v>1.51</v>
      </c>
      <c r="AF16" s="3">
        <v>2.34</v>
      </c>
      <c r="AG16" s="3">
        <v>10.6</v>
      </c>
      <c r="AH16" s="3">
        <v>8.3000000000000007</v>
      </c>
      <c r="AI16" s="3">
        <v>23.3</v>
      </c>
      <c r="AJ16" s="3">
        <v>30.7</v>
      </c>
      <c r="AK16" s="3">
        <v>21.9</v>
      </c>
    </row>
    <row r="17" spans="1:37" ht="15" customHeight="1">
      <c r="A17" s="133"/>
      <c r="B17" s="129"/>
      <c r="C17" s="129"/>
      <c r="D17" s="129"/>
      <c r="E17" s="139"/>
      <c r="F17" s="139"/>
      <c r="G17" s="139"/>
      <c r="H17" s="129"/>
      <c r="I17" s="129"/>
      <c r="J17" s="129"/>
      <c r="K17" s="129"/>
      <c r="L17" s="129"/>
      <c r="M17" s="129"/>
      <c r="N17" s="129"/>
      <c r="Q17" s="2">
        <v>5</v>
      </c>
      <c r="R17" s="5">
        <v>13.1</v>
      </c>
      <c r="S17" s="5">
        <v>27.1</v>
      </c>
      <c r="T17" s="5">
        <v>62.3</v>
      </c>
      <c r="U17" s="2" t="s">
        <v>251</v>
      </c>
      <c r="V17" s="2" t="s">
        <v>252</v>
      </c>
      <c r="W17" s="2" t="s">
        <v>253</v>
      </c>
      <c r="X17" s="2" t="s">
        <v>254</v>
      </c>
      <c r="Y17" s="2" t="s">
        <v>255</v>
      </c>
      <c r="Z17" s="2" t="s">
        <v>256</v>
      </c>
      <c r="AA17" s="2" t="s">
        <v>257</v>
      </c>
      <c r="AB17" s="5">
        <v>20.9</v>
      </c>
      <c r="AC17" s="2">
        <v>74</v>
      </c>
      <c r="AD17" s="3">
        <v>4.9000000000000004</v>
      </c>
      <c r="AE17" s="3">
        <v>1.47</v>
      </c>
      <c r="AF17" s="3">
        <v>2.23</v>
      </c>
      <c r="AG17" s="3">
        <v>10.35</v>
      </c>
      <c r="AH17" s="3">
        <v>7.95</v>
      </c>
      <c r="AI17" s="3">
        <v>22</v>
      </c>
      <c r="AJ17" s="3">
        <v>29.1</v>
      </c>
      <c r="AK17" s="3">
        <v>20.5</v>
      </c>
    </row>
    <row r="18" spans="1:37" ht="15" customHeight="1">
      <c r="A18" s="131" t="s">
        <v>37</v>
      </c>
      <c r="B18" s="132" t="s">
        <v>21</v>
      </c>
      <c r="C18" s="132" t="s">
        <v>70</v>
      </c>
      <c r="D18" s="132" t="s">
        <v>2</v>
      </c>
      <c r="E18" s="132" t="s">
        <v>19</v>
      </c>
      <c r="F18" s="132" t="s">
        <v>75</v>
      </c>
      <c r="G18" s="132" t="s">
        <v>48</v>
      </c>
      <c r="H18" s="132" t="s">
        <v>595</v>
      </c>
      <c r="I18" s="132" t="s">
        <v>5</v>
      </c>
      <c r="J18" s="132" t="s">
        <v>6</v>
      </c>
      <c r="K18" s="132" t="s">
        <v>123</v>
      </c>
      <c r="L18" s="132" t="s">
        <v>124</v>
      </c>
      <c r="M18" s="132" t="s">
        <v>125</v>
      </c>
      <c r="N18" s="132" t="s">
        <v>126</v>
      </c>
      <c r="Q18" s="2">
        <v>4</v>
      </c>
      <c r="R18" s="5">
        <v>13.3</v>
      </c>
      <c r="S18" s="5">
        <v>27.5</v>
      </c>
      <c r="T18" s="5">
        <v>63.3</v>
      </c>
      <c r="U18" s="2" t="s">
        <v>147</v>
      </c>
      <c r="V18" s="2" t="s">
        <v>258</v>
      </c>
      <c r="W18" s="2" t="s">
        <v>259</v>
      </c>
      <c r="X18" s="2" t="s">
        <v>260</v>
      </c>
      <c r="Y18" s="2" t="s">
        <v>261</v>
      </c>
      <c r="Z18" s="2" t="s">
        <v>262</v>
      </c>
      <c r="AA18" s="2" t="s">
        <v>263</v>
      </c>
      <c r="AB18" s="5">
        <v>21.4</v>
      </c>
      <c r="AC18" s="2">
        <v>75.400000000000006</v>
      </c>
      <c r="AD18" s="3">
        <v>4.75</v>
      </c>
      <c r="AE18" s="3">
        <v>1.43</v>
      </c>
      <c r="AF18" s="3">
        <v>2.11</v>
      </c>
      <c r="AG18" s="3">
        <v>10.09</v>
      </c>
      <c r="AH18" s="3">
        <v>7.55</v>
      </c>
      <c r="AI18" s="3">
        <v>20.6</v>
      </c>
      <c r="AJ18" s="3">
        <v>27.4</v>
      </c>
      <c r="AK18" s="3">
        <v>18.899999999999999</v>
      </c>
    </row>
    <row r="19" spans="1:37" ht="15" customHeight="1">
      <c r="A19" s="133"/>
      <c r="B19" s="134">
        <v>15</v>
      </c>
      <c r="C19" s="135">
        <v>13.3</v>
      </c>
      <c r="D19" s="135">
        <v>66.900000000000006</v>
      </c>
      <c r="E19" s="134" t="s">
        <v>147</v>
      </c>
      <c r="F19" s="134"/>
      <c r="G19" s="134"/>
      <c r="H19" s="135">
        <v>16.600000000000001</v>
      </c>
      <c r="I19" s="136">
        <v>4.62</v>
      </c>
      <c r="J19" s="136">
        <v>1.48</v>
      </c>
      <c r="K19" s="136">
        <v>8.75</v>
      </c>
      <c r="L19" s="136">
        <v>27.9</v>
      </c>
      <c r="M19" s="136">
        <v>26.5</v>
      </c>
      <c r="N19" s="134"/>
      <c r="Q19" s="2">
        <v>3</v>
      </c>
      <c r="R19" s="5">
        <v>13.5</v>
      </c>
      <c r="S19" s="5">
        <v>27.9</v>
      </c>
      <c r="T19" s="5">
        <v>64.3</v>
      </c>
      <c r="U19" s="2" t="s">
        <v>161</v>
      </c>
      <c r="V19" s="2" t="s">
        <v>264</v>
      </c>
      <c r="W19" s="2" t="s">
        <v>265</v>
      </c>
      <c r="X19" s="2" t="s">
        <v>266</v>
      </c>
      <c r="Y19" s="2" t="s">
        <v>267</v>
      </c>
      <c r="Z19" s="2" t="s">
        <v>268</v>
      </c>
      <c r="AA19" s="2" t="s">
        <v>269</v>
      </c>
      <c r="AB19" s="5">
        <v>21.9</v>
      </c>
      <c r="AC19" s="2">
        <v>76.900000000000006</v>
      </c>
      <c r="AD19" s="3">
        <v>4.59</v>
      </c>
      <c r="AE19" s="3">
        <v>1.39</v>
      </c>
      <c r="AF19" s="3">
        <v>1.99</v>
      </c>
      <c r="AG19" s="3">
        <v>9.82</v>
      </c>
      <c r="AH19" s="3">
        <v>7.15</v>
      </c>
      <c r="AI19" s="3">
        <v>19.2</v>
      </c>
      <c r="AJ19" s="3">
        <v>25.6</v>
      </c>
      <c r="AK19" s="3">
        <v>17.3</v>
      </c>
    </row>
    <row r="20" spans="1:37" ht="15" customHeight="1">
      <c r="A20" s="133"/>
      <c r="B20" s="134">
        <v>14</v>
      </c>
      <c r="C20" s="135">
        <v>13.4</v>
      </c>
      <c r="D20" s="135">
        <v>68.3</v>
      </c>
      <c r="E20" s="134" t="s">
        <v>303</v>
      </c>
      <c r="F20" s="134"/>
      <c r="G20" s="134"/>
      <c r="H20" s="135">
        <v>16.8</v>
      </c>
      <c r="I20" s="136">
        <v>4.57</v>
      </c>
      <c r="J20" s="136">
        <v>1.46</v>
      </c>
      <c r="K20" s="136">
        <v>8.6</v>
      </c>
      <c r="L20" s="136">
        <v>27.4</v>
      </c>
      <c r="M20" s="136">
        <v>26</v>
      </c>
      <c r="N20" s="134"/>
      <c r="Q20" s="2">
        <v>2</v>
      </c>
      <c r="R20" s="5">
        <v>13.7</v>
      </c>
      <c r="S20" s="5">
        <v>28.3</v>
      </c>
      <c r="T20" s="5">
        <v>65.400000000000006</v>
      </c>
      <c r="U20" s="2" t="s">
        <v>270</v>
      </c>
      <c r="V20" s="2" t="s">
        <v>271</v>
      </c>
      <c r="W20" s="2" t="s">
        <v>272</v>
      </c>
      <c r="X20" s="2" t="s">
        <v>273</v>
      </c>
      <c r="Y20" s="2" t="s">
        <v>274</v>
      </c>
      <c r="Z20" s="2" t="s">
        <v>275</v>
      </c>
      <c r="AA20" s="2" t="s">
        <v>276</v>
      </c>
      <c r="AB20" s="5">
        <v>22.4</v>
      </c>
      <c r="AC20" s="2">
        <v>78.400000000000006</v>
      </c>
      <c r="AD20" s="3">
        <v>4.42</v>
      </c>
      <c r="AE20" s="3">
        <v>1.35</v>
      </c>
      <c r="AF20" s="3">
        <v>1.87</v>
      </c>
      <c r="AG20" s="3">
        <v>9.5399999999999991</v>
      </c>
      <c r="AH20" s="3">
        <v>6.75</v>
      </c>
      <c r="AI20" s="3">
        <v>17.8</v>
      </c>
      <c r="AJ20" s="3">
        <v>23.8</v>
      </c>
      <c r="AK20" s="3">
        <v>15.7</v>
      </c>
    </row>
    <row r="21" spans="1:37" ht="15" customHeight="1">
      <c r="A21" s="133"/>
      <c r="B21" s="134">
        <v>13</v>
      </c>
      <c r="C21" s="135">
        <v>13.5</v>
      </c>
      <c r="D21" s="135">
        <v>69.7</v>
      </c>
      <c r="E21" s="134" t="s">
        <v>304</v>
      </c>
      <c r="F21" s="134"/>
      <c r="G21" s="134"/>
      <c r="H21" s="135">
        <v>17</v>
      </c>
      <c r="I21" s="136">
        <v>4.51</v>
      </c>
      <c r="J21" s="136">
        <v>1.44</v>
      </c>
      <c r="K21" s="136">
        <v>8.4499999999999993</v>
      </c>
      <c r="L21" s="136">
        <v>26.9</v>
      </c>
      <c r="M21" s="136">
        <v>25.5</v>
      </c>
      <c r="N21" s="134"/>
      <c r="Q21" s="2">
        <v>1</v>
      </c>
      <c r="R21" s="5">
        <v>13.9</v>
      </c>
      <c r="S21" s="5">
        <v>28.7</v>
      </c>
      <c r="T21" s="5">
        <v>66.5</v>
      </c>
      <c r="U21" s="2" t="s">
        <v>277</v>
      </c>
      <c r="V21" s="2" t="s">
        <v>278</v>
      </c>
      <c r="W21" s="2" t="s">
        <v>279</v>
      </c>
      <c r="X21" s="2" t="s">
        <v>280</v>
      </c>
      <c r="Y21" s="2" t="s">
        <v>281</v>
      </c>
      <c r="Z21" s="2" t="s">
        <v>282</v>
      </c>
      <c r="AA21" s="2" t="s">
        <v>283</v>
      </c>
      <c r="AB21" s="5">
        <v>22.9</v>
      </c>
      <c r="AC21" s="2">
        <v>79.900000000000006</v>
      </c>
      <c r="AD21" s="3">
        <v>4.24</v>
      </c>
      <c r="AE21" s="3">
        <v>1.31</v>
      </c>
      <c r="AF21" s="3">
        <v>1.75</v>
      </c>
      <c r="AG21" s="3">
        <v>9.26</v>
      </c>
      <c r="AH21" s="3">
        <v>6.35</v>
      </c>
      <c r="AI21" s="3">
        <v>16.3</v>
      </c>
      <c r="AJ21" s="3">
        <v>22</v>
      </c>
      <c r="AK21" s="3">
        <v>14.1</v>
      </c>
    </row>
    <row r="22" spans="1:37" ht="15" customHeight="1">
      <c r="A22" s="133"/>
      <c r="B22" s="134">
        <v>12</v>
      </c>
      <c r="C22" s="135">
        <v>13.6</v>
      </c>
      <c r="D22" s="135">
        <v>71.2</v>
      </c>
      <c r="E22" s="134" t="s">
        <v>270</v>
      </c>
      <c r="F22" s="134"/>
      <c r="G22" s="134"/>
      <c r="H22" s="135">
        <v>17.3</v>
      </c>
      <c r="I22" s="136">
        <v>4.45</v>
      </c>
      <c r="J22" s="136">
        <v>1.42</v>
      </c>
      <c r="K22" s="136">
        <v>8.25</v>
      </c>
      <c r="L22" s="136">
        <v>26.4</v>
      </c>
      <c r="M22" s="136">
        <v>25</v>
      </c>
      <c r="N22" s="134"/>
    </row>
    <row r="23" spans="1:37" ht="15" customHeight="1">
      <c r="A23" s="133"/>
      <c r="B23" s="132">
        <v>11</v>
      </c>
      <c r="C23" s="137">
        <v>13.8</v>
      </c>
      <c r="D23" s="137">
        <v>72.7</v>
      </c>
      <c r="E23" s="132" t="s">
        <v>182</v>
      </c>
      <c r="F23" s="140"/>
      <c r="G23" s="140"/>
      <c r="H23" s="137">
        <v>17.600000000000001</v>
      </c>
      <c r="I23" s="138">
        <v>4.38</v>
      </c>
      <c r="J23" s="138">
        <v>1.4</v>
      </c>
      <c r="K23" s="138">
        <v>8.0500000000000007</v>
      </c>
      <c r="L23" s="138">
        <v>25.9</v>
      </c>
      <c r="M23" s="138">
        <v>24.5</v>
      </c>
      <c r="N23" s="132"/>
      <c r="P23" t="s">
        <v>37</v>
      </c>
      <c r="Q23" s="2" t="s">
        <v>21</v>
      </c>
      <c r="R23" s="2" t="s">
        <v>0</v>
      </c>
      <c r="S23" s="2" t="s">
        <v>1</v>
      </c>
      <c r="T23" s="2" t="s">
        <v>2</v>
      </c>
      <c r="U23" s="2" t="s">
        <v>19</v>
      </c>
      <c r="V23" s="2" t="s">
        <v>3</v>
      </c>
      <c r="W23" s="2" t="s">
        <v>57</v>
      </c>
      <c r="X23" s="2" t="s">
        <v>4</v>
      </c>
      <c r="Y23" s="2" t="s">
        <v>78</v>
      </c>
      <c r="Z23" s="2" t="s">
        <v>145</v>
      </c>
      <c r="AA23" s="2" t="s">
        <v>288</v>
      </c>
      <c r="AB23" s="2" t="s">
        <v>66</v>
      </c>
      <c r="AC23" s="2" t="s">
        <v>289</v>
      </c>
      <c r="AD23" s="2" t="s">
        <v>5</v>
      </c>
      <c r="AE23" s="2" t="s">
        <v>6</v>
      </c>
      <c r="AF23" s="2" t="s">
        <v>94</v>
      </c>
      <c r="AG23" s="2" t="s">
        <v>93</v>
      </c>
      <c r="AH23" s="2" t="s">
        <v>285</v>
      </c>
      <c r="AI23" s="2" t="s">
        <v>58</v>
      </c>
      <c r="AJ23" s="2" t="s">
        <v>286</v>
      </c>
      <c r="AK23" s="2" t="s">
        <v>98</v>
      </c>
    </row>
    <row r="24" spans="1:37" ht="15" customHeight="1">
      <c r="A24" s="133"/>
      <c r="B24" s="134">
        <v>10</v>
      </c>
      <c r="C24" s="135">
        <v>14</v>
      </c>
      <c r="D24" s="135">
        <v>74.2</v>
      </c>
      <c r="E24" s="134" t="s">
        <v>308</v>
      </c>
      <c r="F24" s="141"/>
      <c r="G24" s="141"/>
      <c r="H24" s="135">
        <v>17.899999999999999</v>
      </c>
      <c r="I24" s="136">
        <v>4.3099999999999996</v>
      </c>
      <c r="J24" s="136">
        <v>1.38</v>
      </c>
      <c r="K24" s="136">
        <v>7.85</v>
      </c>
      <c r="L24" s="136">
        <v>25.3</v>
      </c>
      <c r="M24" s="136">
        <v>24</v>
      </c>
      <c r="N24" s="134"/>
      <c r="Q24" s="2">
        <v>20</v>
      </c>
      <c r="R24" s="5">
        <v>12.8</v>
      </c>
      <c r="S24" s="5">
        <v>27.2</v>
      </c>
      <c r="T24" s="5">
        <v>62.3</v>
      </c>
      <c r="U24" s="2" t="s">
        <v>294</v>
      </c>
      <c r="V24" s="2"/>
      <c r="W24" s="2" t="s">
        <v>295</v>
      </c>
      <c r="X24" s="2"/>
      <c r="Y24" s="2"/>
      <c r="Z24" s="2"/>
      <c r="AA24" s="2"/>
      <c r="AB24" s="5">
        <v>15.8</v>
      </c>
      <c r="AC24" s="2"/>
      <c r="AD24" s="3">
        <v>4.87</v>
      </c>
      <c r="AE24" s="3">
        <v>1.58</v>
      </c>
      <c r="AF24" s="2"/>
      <c r="AG24" s="2"/>
      <c r="AH24" s="3">
        <v>9.25</v>
      </c>
      <c r="AI24" s="3">
        <v>29.6</v>
      </c>
      <c r="AJ24" s="3">
        <v>29</v>
      </c>
      <c r="AK24" s="2"/>
    </row>
    <row r="25" spans="1:37" ht="15" customHeight="1">
      <c r="A25" s="133"/>
      <c r="B25" s="134">
        <v>9</v>
      </c>
      <c r="C25" s="135">
        <v>14.2</v>
      </c>
      <c r="D25" s="135">
        <v>76.099999999999994</v>
      </c>
      <c r="E25" s="134" t="s">
        <v>310</v>
      </c>
      <c r="F25" s="141"/>
      <c r="G25" s="141"/>
      <c r="H25" s="135">
        <v>18.3</v>
      </c>
      <c r="I25" s="136">
        <v>4.2300000000000004</v>
      </c>
      <c r="J25" s="136">
        <v>1.36</v>
      </c>
      <c r="K25" s="136">
        <v>7.65</v>
      </c>
      <c r="L25" s="136">
        <v>24.7</v>
      </c>
      <c r="M25" s="136">
        <v>23.3</v>
      </c>
      <c r="N25" s="134"/>
      <c r="Q25" s="2">
        <v>19</v>
      </c>
      <c r="R25" s="5">
        <v>12.9</v>
      </c>
      <c r="S25" s="5">
        <v>27.4</v>
      </c>
      <c r="T25" s="5">
        <v>63.1</v>
      </c>
      <c r="U25" s="2" t="s">
        <v>296</v>
      </c>
      <c r="V25" s="2"/>
      <c r="W25" s="2" t="s">
        <v>297</v>
      </c>
      <c r="X25" s="2"/>
      <c r="Y25" s="2"/>
      <c r="Z25" s="2"/>
      <c r="AA25" s="2"/>
      <c r="AB25" s="5">
        <v>15.9</v>
      </c>
      <c r="AC25" s="2"/>
      <c r="AD25" s="3">
        <v>4.82</v>
      </c>
      <c r="AE25" s="3">
        <v>1.56</v>
      </c>
      <c r="AF25" s="2"/>
      <c r="AG25" s="2"/>
      <c r="AH25" s="3">
        <v>9.15</v>
      </c>
      <c r="AI25" s="3">
        <v>29.3</v>
      </c>
      <c r="AJ25" s="3">
        <v>28.5</v>
      </c>
      <c r="AK25" s="495"/>
    </row>
    <row r="26" spans="1:37" ht="15" customHeight="1">
      <c r="A26" s="133"/>
      <c r="B26" s="134">
        <v>8</v>
      </c>
      <c r="C26" s="135">
        <v>14.4</v>
      </c>
      <c r="D26" s="135">
        <v>78.2</v>
      </c>
      <c r="E26" s="134" t="s">
        <v>312</v>
      </c>
      <c r="F26" s="141"/>
      <c r="G26" s="141"/>
      <c r="H26" s="135">
        <v>18.7</v>
      </c>
      <c r="I26" s="136">
        <v>4.1399999999999997</v>
      </c>
      <c r="J26" s="136">
        <v>1.33</v>
      </c>
      <c r="K26" s="136">
        <v>7.4</v>
      </c>
      <c r="L26" s="136">
        <v>24</v>
      </c>
      <c r="M26" s="136">
        <v>22.5</v>
      </c>
      <c r="N26" s="134"/>
      <c r="Q26" s="2">
        <v>18</v>
      </c>
      <c r="R26" s="5">
        <v>13</v>
      </c>
      <c r="S26" s="5">
        <v>27.6</v>
      </c>
      <c r="T26" s="5">
        <v>64</v>
      </c>
      <c r="U26" s="2" t="s">
        <v>291</v>
      </c>
      <c r="V26" s="2"/>
      <c r="W26" s="2" t="s">
        <v>298</v>
      </c>
      <c r="X26" s="2"/>
      <c r="Y26" s="2"/>
      <c r="Z26" s="2"/>
      <c r="AA26" s="2"/>
      <c r="AB26" s="5">
        <v>16</v>
      </c>
      <c r="AC26" s="2"/>
      <c r="AD26" s="3">
        <v>4.7699999999999996</v>
      </c>
      <c r="AE26" s="3">
        <v>1.54</v>
      </c>
      <c r="AF26" s="2"/>
      <c r="AG26" s="2"/>
      <c r="AH26" s="3">
        <v>9.0500000000000007</v>
      </c>
      <c r="AI26" s="3">
        <v>29</v>
      </c>
      <c r="AJ26" s="3">
        <v>28</v>
      </c>
      <c r="AK26" s="2"/>
    </row>
    <row r="27" spans="1:37" ht="15" customHeight="1">
      <c r="A27" s="133"/>
      <c r="B27" s="134">
        <v>7</v>
      </c>
      <c r="C27" s="135">
        <v>14.6</v>
      </c>
      <c r="D27" s="135">
        <v>80.400000000000006</v>
      </c>
      <c r="E27" s="134" t="s">
        <v>314</v>
      </c>
      <c r="F27" s="141"/>
      <c r="G27" s="141"/>
      <c r="H27" s="135">
        <v>19.100000000000001</v>
      </c>
      <c r="I27" s="136">
        <v>4.04</v>
      </c>
      <c r="J27" s="136">
        <v>1.3</v>
      </c>
      <c r="K27" s="136">
        <v>7.15</v>
      </c>
      <c r="L27" s="136">
        <v>23.2</v>
      </c>
      <c r="M27" s="136">
        <v>21.7</v>
      </c>
      <c r="N27" s="134"/>
      <c r="Q27" s="2">
        <v>17</v>
      </c>
      <c r="R27" s="5">
        <v>13.1</v>
      </c>
      <c r="S27" s="5">
        <v>27.8</v>
      </c>
      <c r="T27" s="5">
        <v>64.900000000000006</v>
      </c>
      <c r="U27" s="2" t="s">
        <v>299</v>
      </c>
      <c r="V27" s="2"/>
      <c r="W27" s="2" t="s">
        <v>300</v>
      </c>
      <c r="X27" s="2"/>
      <c r="Y27" s="2"/>
      <c r="Z27" s="2"/>
      <c r="AA27" s="2"/>
      <c r="AB27" s="5">
        <v>16.2</v>
      </c>
      <c r="AC27" s="2"/>
      <c r="AD27" s="3">
        <v>4.72</v>
      </c>
      <c r="AE27" s="3">
        <v>1.52</v>
      </c>
      <c r="AF27" s="2"/>
      <c r="AG27" s="2"/>
      <c r="AH27" s="3">
        <v>8.9499999999999993</v>
      </c>
      <c r="AI27" s="3">
        <v>28.7</v>
      </c>
      <c r="AJ27" s="3">
        <v>27.5</v>
      </c>
      <c r="AK27" s="2"/>
    </row>
    <row r="28" spans="1:37" ht="15" customHeight="1">
      <c r="A28" s="133"/>
      <c r="B28" s="134">
        <v>6</v>
      </c>
      <c r="C28" s="135">
        <v>14.8</v>
      </c>
      <c r="D28" s="135">
        <v>82.8</v>
      </c>
      <c r="E28" s="134" t="s">
        <v>292</v>
      </c>
      <c r="F28" s="141"/>
      <c r="G28" s="141"/>
      <c r="H28" s="135">
        <v>19.600000000000001</v>
      </c>
      <c r="I28" s="136">
        <v>3.93</v>
      </c>
      <c r="J28" s="136">
        <v>1.27</v>
      </c>
      <c r="K28" s="136">
        <v>6.85</v>
      </c>
      <c r="L28" s="136">
        <v>22.4</v>
      </c>
      <c r="M28" s="136">
        <v>20.9</v>
      </c>
      <c r="N28" s="134"/>
      <c r="Q28" s="2">
        <v>16</v>
      </c>
      <c r="R28" s="5">
        <v>13.2</v>
      </c>
      <c r="S28" s="5">
        <v>28</v>
      </c>
      <c r="T28" s="5">
        <v>65.900000000000006</v>
      </c>
      <c r="U28" s="2" t="s">
        <v>301</v>
      </c>
      <c r="V28" s="2"/>
      <c r="W28" s="2" t="s">
        <v>290</v>
      </c>
      <c r="X28" s="2"/>
      <c r="Y28" s="2"/>
      <c r="Z28" s="2"/>
      <c r="AA28" s="2"/>
      <c r="AB28" s="5">
        <v>16.399999999999999</v>
      </c>
      <c r="AC28" s="2"/>
      <c r="AD28" s="3">
        <v>4.67</v>
      </c>
      <c r="AE28" s="3">
        <v>1.5</v>
      </c>
      <c r="AF28" s="2"/>
      <c r="AG28" s="2"/>
      <c r="AH28" s="3">
        <v>8.85</v>
      </c>
      <c r="AI28" s="3">
        <v>28.3</v>
      </c>
      <c r="AJ28" s="3">
        <v>27</v>
      </c>
      <c r="AK28" s="2"/>
    </row>
    <row r="29" spans="1:37" ht="15" customHeight="1">
      <c r="A29" s="133"/>
      <c r="B29" s="132">
        <v>5</v>
      </c>
      <c r="C29" s="137">
        <v>15</v>
      </c>
      <c r="D29" s="137">
        <v>85.5</v>
      </c>
      <c r="E29" s="132" t="s">
        <v>317</v>
      </c>
      <c r="F29" s="140"/>
      <c r="G29" s="140"/>
      <c r="H29" s="137">
        <v>20.100000000000001</v>
      </c>
      <c r="I29" s="138">
        <v>3.82</v>
      </c>
      <c r="J29" s="138">
        <v>1.24</v>
      </c>
      <c r="K29" s="138">
        <v>6.55</v>
      </c>
      <c r="L29" s="138">
        <v>21.5</v>
      </c>
      <c r="M29" s="138">
        <v>20</v>
      </c>
      <c r="N29" s="132"/>
      <c r="Q29" s="2">
        <v>15</v>
      </c>
      <c r="R29" s="5">
        <v>13.3</v>
      </c>
      <c r="S29" s="5">
        <v>28.2</v>
      </c>
      <c r="T29" s="5">
        <v>66.900000000000006</v>
      </c>
      <c r="U29" s="2" t="s">
        <v>147</v>
      </c>
      <c r="V29" s="2"/>
      <c r="W29" s="2" t="s">
        <v>302</v>
      </c>
      <c r="X29" s="2"/>
      <c r="Y29" s="2"/>
      <c r="Z29" s="2"/>
      <c r="AA29" s="2"/>
      <c r="AB29" s="5">
        <v>16.600000000000001</v>
      </c>
      <c r="AC29" s="2"/>
      <c r="AD29" s="3">
        <v>4.62</v>
      </c>
      <c r="AE29" s="3">
        <v>1.48</v>
      </c>
      <c r="AF29" s="2"/>
      <c r="AG29" s="2"/>
      <c r="AH29" s="3">
        <v>8.75</v>
      </c>
      <c r="AI29" s="3">
        <v>27.9</v>
      </c>
      <c r="AJ29" s="3">
        <v>26.5</v>
      </c>
      <c r="AK29" s="2"/>
    </row>
    <row r="30" spans="1:37" ht="15" customHeight="1">
      <c r="A30" s="133"/>
      <c r="B30" s="134">
        <v>4</v>
      </c>
      <c r="C30" s="135">
        <v>15.2</v>
      </c>
      <c r="D30" s="135">
        <v>88.5</v>
      </c>
      <c r="E30" s="134" t="s">
        <v>319</v>
      </c>
      <c r="F30" s="142"/>
      <c r="G30" s="142"/>
      <c r="H30" s="135">
        <v>20.6</v>
      </c>
      <c r="I30" s="136">
        <v>3.7</v>
      </c>
      <c r="J30" s="136">
        <v>1.21</v>
      </c>
      <c r="K30" s="136">
        <v>6.2</v>
      </c>
      <c r="L30" s="136">
        <v>20.5</v>
      </c>
      <c r="M30" s="136">
        <v>19</v>
      </c>
      <c r="N30" s="142"/>
      <c r="Q30" s="2">
        <v>14</v>
      </c>
      <c r="R30" s="5">
        <v>13.4</v>
      </c>
      <c r="S30" s="5">
        <v>28.4</v>
      </c>
      <c r="T30" s="5">
        <v>68.3</v>
      </c>
      <c r="U30" s="2" t="s">
        <v>303</v>
      </c>
      <c r="V30" s="2"/>
      <c r="W30" s="2" t="s">
        <v>246</v>
      </c>
      <c r="X30" s="2"/>
      <c r="Y30" s="2"/>
      <c r="Z30" s="2"/>
      <c r="AA30" s="2"/>
      <c r="AB30" s="5">
        <v>16.8</v>
      </c>
      <c r="AC30" s="2"/>
      <c r="AD30" s="3">
        <v>4.57</v>
      </c>
      <c r="AE30" s="3">
        <v>1.46</v>
      </c>
      <c r="AF30" s="2"/>
      <c r="AG30" s="2"/>
      <c r="AH30" s="3">
        <v>8.6</v>
      </c>
      <c r="AI30" s="3">
        <v>27.4</v>
      </c>
      <c r="AJ30" s="3">
        <v>26</v>
      </c>
      <c r="AK30" s="2"/>
    </row>
    <row r="31" spans="1:37" ht="15" customHeight="1">
      <c r="A31" s="133"/>
      <c r="B31" s="134">
        <v>3</v>
      </c>
      <c r="C31" s="135">
        <v>15.4</v>
      </c>
      <c r="D31" s="135">
        <v>91.5</v>
      </c>
      <c r="E31" s="134" t="s">
        <v>321</v>
      </c>
      <c r="F31" s="142"/>
      <c r="G31" s="142"/>
      <c r="H31" s="135">
        <v>21.1</v>
      </c>
      <c r="I31" s="136">
        <v>3.58</v>
      </c>
      <c r="J31" s="136">
        <v>1.17</v>
      </c>
      <c r="K31" s="136">
        <v>5.85</v>
      </c>
      <c r="L31" s="136">
        <v>19.5</v>
      </c>
      <c r="M31" s="136">
        <v>18</v>
      </c>
      <c r="N31" s="142"/>
      <c r="Q31" s="2">
        <v>13</v>
      </c>
      <c r="R31" s="5">
        <v>13.5</v>
      </c>
      <c r="S31" s="5">
        <v>28.7</v>
      </c>
      <c r="T31" s="5">
        <v>69.7</v>
      </c>
      <c r="U31" s="2" t="s">
        <v>304</v>
      </c>
      <c r="V31" s="2"/>
      <c r="W31" s="2" t="s">
        <v>305</v>
      </c>
      <c r="X31" s="2"/>
      <c r="Y31" s="2"/>
      <c r="Z31" s="2"/>
      <c r="AA31" s="2"/>
      <c r="AB31" s="5">
        <v>17</v>
      </c>
      <c r="AC31" s="2"/>
      <c r="AD31" s="3">
        <v>4.51</v>
      </c>
      <c r="AE31" s="3">
        <v>1.44</v>
      </c>
      <c r="AF31" s="2"/>
      <c r="AG31" s="2"/>
      <c r="AH31" s="3">
        <v>8.4499999999999993</v>
      </c>
      <c r="AI31" s="3">
        <v>26.9</v>
      </c>
      <c r="AJ31" s="3">
        <v>25.5</v>
      </c>
      <c r="AK31" s="2"/>
    </row>
    <row r="32" spans="1:37" ht="15" customHeight="1">
      <c r="A32" s="133"/>
      <c r="B32" s="134">
        <v>2</v>
      </c>
      <c r="C32" s="135">
        <v>15.6</v>
      </c>
      <c r="D32" s="135">
        <v>94.5</v>
      </c>
      <c r="E32" s="134" t="s">
        <v>323</v>
      </c>
      <c r="F32" s="142"/>
      <c r="G32" s="142"/>
      <c r="H32" s="135">
        <v>21.7</v>
      </c>
      <c r="I32" s="136">
        <v>3.45</v>
      </c>
      <c r="J32" s="136">
        <v>1.1299999999999999</v>
      </c>
      <c r="K32" s="136">
        <v>5.5</v>
      </c>
      <c r="L32" s="136">
        <v>18.5</v>
      </c>
      <c r="M32" s="136">
        <v>17</v>
      </c>
      <c r="N32" s="142"/>
      <c r="Q32" s="2">
        <v>12</v>
      </c>
      <c r="R32" s="5">
        <v>13.6</v>
      </c>
      <c r="S32" s="5">
        <v>29</v>
      </c>
      <c r="T32" s="5">
        <v>71.2</v>
      </c>
      <c r="U32" s="2" t="s">
        <v>270</v>
      </c>
      <c r="V32" s="2"/>
      <c r="W32" s="2" t="s">
        <v>306</v>
      </c>
      <c r="X32" s="2"/>
      <c r="Y32" s="2"/>
      <c r="Z32" s="2"/>
      <c r="AA32" s="2"/>
      <c r="AB32" s="5">
        <v>17.3</v>
      </c>
      <c r="AC32" s="2"/>
      <c r="AD32" s="3">
        <v>4.45</v>
      </c>
      <c r="AE32" s="3">
        <v>1.42</v>
      </c>
      <c r="AF32" s="2"/>
      <c r="AG32" s="2"/>
      <c r="AH32" s="3">
        <v>8.25</v>
      </c>
      <c r="AI32" s="3">
        <v>26.4</v>
      </c>
      <c r="AJ32" s="3">
        <v>25</v>
      </c>
      <c r="AK32" s="2"/>
    </row>
    <row r="33" spans="1:37" ht="15" customHeight="1">
      <c r="A33" s="133"/>
      <c r="B33" s="134">
        <v>1</v>
      </c>
      <c r="C33" s="135">
        <v>15.8</v>
      </c>
      <c r="D33" s="135">
        <v>97.5</v>
      </c>
      <c r="E33" s="134" t="s">
        <v>325</v>
      </c>
      <c r="F33" s="142"/>
      <c r="G33" s="142"/>
      <c r="H33" s="135">
        <v>22.3</v>
      </c>
      <c r="I33" s="136">
        <v>3.32</v>
      </c>
      <c r="J33" s="136">
        <v>1.0900000000000001</v>
      </c>
      <c r="K33" s="136">
        <v>5.0999999999999996</v>
      </c>
      <c r="L33" s="136">
        <v>17.5</v>
      </c>
      <c r="M33" s="136">
        <v>16</v>
      </c>
      <c r="N33" s="142"/>
      <c r="Q33" s="2">
        <v>11</v>
      </c>
      <c r="R33" s="5">
        <v>13.8</v>
      </c>
      <c r="S33" s="5">
        <v>29.3</v>
      </c>
      <c r="T33" s="5">
        <v>72.7</v>
      </c>
      <c r="U33" s="2" t="s">
        <v>182</v>
      </c>
      <c r="V33" s="2"/>
      <c r="W33" s="2" t="s">
        <v>307</v>
      </c>
      <c r="X33" s="2"/>
      <c r="Y33" s="2"/>
      <c r="Z33" s="2"/>
      <c r="AA33" s="2"/>
      <c r="AB33" s="5">
        <v>17.600000000000001</v>
      </c>
      <c r="AC33" s="2"/>
      <c r="AD33" s="3">
        <v>4.38</v>
      </c>
      <c r="AE33" s="3">
        <v>1.4</v>
      </c>
      <c r="AF33" s="2"/>
      <c r="AG33" s="2"/>
      <c r="AH33" s="3">
        <v>8.0500000000000007</v>
      </c>
      <c r="AI33" s="3">
        <v>25.9</v>
      </c>
      <c r="AJ33" s="3">
        <v>24.5</v>
      </c>
      <c r="AK33" s="2"/>
    </row>
    <row r="34" spans="1:37" ht="15" customHeight="1">
      <c r="A34" s="128"/>
      <c r="B34" s="607" t="s">
        <v>592</v>
      </c>
      <c r="C34" s="607"/>
      <c r="D34" s="607"/>
      <c r="E34" s="607"/>
      <c r="F34" s="607"/>
      <c r="G34" s="607"/>
      <c r="H34" s="607"/>
      <c r="I34" s="607"/>
      <c r="J34" s="607"/>
      <c r="K34" s="607"/>
      <c r="L34" s="607"/>
      <c r="M34" s="607"/>
      <c r="N34" s="607"/>
      <c r="Q34" s="2">
        <v>10</v>
      </c>
      <c r="R34" s="5">
        <v>14</v>
      </c>
      <c r="S34" s="5">
        <v>29.6</v>
      </c>
      <c r="T34" s="5">
        <v>74.2</v>
      </c>
      <c r="U34" s="2" t="s">
        <v>308</v>
      </c>
      <c r="V34" s="2"/>
      <c r="W34" s="2" t="s">
        <v>309</v>
      </c>
      <c r="X34" s="2"/>
      <c r="Y34" s="2"/>
      <c r="Z34" s="2"/>
      <c r="AA34" s="2"/>
      <c r="AB34" s="5">
        <v>17.899999999999999</v>
      </c>
      <c r="AC34" s="2"/>
      <c r="AD34" s="3">
        <v>4.3099999999999996</v>
      </c>
      <c r="AE34" s="3">
        <v>1.38</v>
      </c>
      <c r="AF34" s="2"/>
      <c r="AG34" s="2"/>
      <c r="AH34" s="3">
        <v>7.85</v>
      </c>
      <c r="AI34" s="3">
        <v>25.3</v>
      </c>
      <c r="AJ34" s="3">
        <v>24</v>
      </c>
      <c r="AK34" s="2"/>
    </row>
    <row r="35" spans="1:37" ht="15" customHeight="1">
      <c r="A35" s="128"/>
      <c r="B35" s="604" t="s">
        <v>591</v>
      </c>
      <c r="C35" s="604"/>
      <c r="D35" s="604"/>
      <c r="E35" s="604"/>
      <c r="F35" s="604"/>
      <c r="G35" s="604"/>
      <c r="H35" s="604"/>
      <c r="I35" s="604"/>
      <c r="J35" s="604"/>
      <c r="K35" s="604"/>
      <c r="L35" s="604"/>
      <c r="M35" s="604"/>
      <c r="N35" s="604"/>
      <c r="Q35" s="2">
        <v>9</v>
      </c>
      <c r="R35" s="5">
        <v>14.2</v>
      </c>
      <c r="S35" s="5">
        <v>30</v>
      </c>
      <c r="T35" s="5">
        <v>76.099999999999994</v>
      </c>
      <c r="U35" s="2" t="s">
        <v>310</v>
      </c>
      <c r="V35" s="2"/>
      <c r="W35" s="2" t="s">
        <v>311</v>
      </c>
      <c r="X35" s="2"/>
      <c r="Y35" s="2"/>
      <c r="Z35" s="2"/>
      <c r="AA35" s="2"/>
      <c r="AB35" s="5">
        <v>18.3</v>
      </c>
      <c r="AC35" s="2"/>
      <c r="AD35" s="3">
        <v>4.2300000000000004</v>
      </c>
      <c r="AE35" s="3">
        <v>1.36</v>
      </c>
      <c r="AF35" s="2"/>
      <c r="AG35" s="2"/>
      <c r="AH35" s="3">
        <v>7.65</v>
      </c>
      <c r="AI35" s="3">
        <v>24.7</v>
      </c>
      <c r="AJ35" s="3">
        <v>23.3</v>
      </c>
      <c r="AK35" s="2"/>
    </row>
    <row r="36" spans="1:37" ht="15" customHeight="1">
      <c r="Q36" s="2">
        <v>8</v>
      </c>
      <c r="R36" s="5">
        <v>14.4</v>
      </c>
      <c r="S36" s="5">
        <v>30.4</v>
      </c>
      <c r="T36" s="5">
        <v>78.2</v>
      </c>
      <c r="U36" s="2" t="s">
        <v>312</v>
      </c>
      <c r="V36" s="2"/>
      <c r="W36" s="2" t="s">
        <v>313</v>
      </c>
      <c r="X36" s="2"/>
      <c r="Y36" s="2"/>
      <c r="Z36" s="2"/>
      <c r="AA36" s="2"/>
      <c r="AB36" s="5">
        <v>18.7</v>
      </c>
      <c r="AC36" s="2"/>
      <c r="AD36" s="3">
        <v>4.1399999999999997</v>
      </c>
      <c r="AE36" s="3">
        <v>1.33</v>
      </c>
      <c r="AF36" s="2"/>
      <c r="AG36" s="2"/>
      <c r="AH36" s="3">
        <v>7.4</v>
      </c>
      <c r="AI36" s="3">
        <v>24</v>
      </c>
      <c r="AJ36" s="3">
        <v>22.5</v>
      </c>
      <c r="AK36" s="2"/>
    </row>
    <row r="37" spans="1:37" ht="15" customHeight="1">
      <c r="Q37" s="2">
        <v>7</v>
      </c>
      <c r="R37" s="5">
        <v>14.6</v>
      </c>
      <c r="S37" s="5">
        <v>30.8</v>
      </c>
      <c r="T37" s="5">
        <v>80.400000000000006</v>
      </c>
      <c r="U37" s="2" t="s">
        <v>314</v>
      </c>
      <c r="V37" s="2"/>
      <c r="W37" s="2" t="s">
        <v>315</v>
      </c>
      <c r="X37" s="2"/>
      <c r="Y37" s="2"/>
      <c r="Z37" s="2"/>
      <c r="AA37" s="2"/>
      <c r="AB37" s="5">
        <v>19.100000000000001</v>
      </c>
      <c r="AC37" s="2"/>
      <c r="AD37" s="3">
        <v>4.04</v>
      </c>
      <c r="AE37" s="3">
        <v>1.3</v>
      </c>
      <c r="AF37" s="2"/>
      <c r="AG37" s="2"/>
      <c r="AH37" s="3">
        <v>7.15</v>
      </c>
      <c r="AI37" s="3">
        <v>23.2</v>
      </c>
      <c r="AJ37" s="3">
        <v>21.7</v>
      </c>
      <c r="AK37" s="2"/>
    </row>
    <row r="38" spans="1:37" ht="15" customHeight="1">
      <c r="Q38" s="2">
        <v>6</v>
      </c>
      <c r="R38" s="5">
        <v>14.8</v>
      </c>
      <c r="S38" s="5">
        <v>31.3</v>
      </c>
      <c r="T38" s="5">
        <v>82.8</v>
      </c>
      <c r="U38" s="2" t="s">
        <v>292</v>
      </c>
      <c r="V38" s="2"/>
      <c r="W38" s="2" t="s">
        <v>316</v>
      </c>
      <c r="X38" s="2"/>
      <c r="Y38" s="2"/>
      <c r="Z38" s="2"/>
      <c r="AA38" s="2"/>
      <c r="AB38" s="5">
        <v>19.600000000000001</v>
      </c>
      <c r="AC38" s="2"/>
      <c r="AD38" s="3">
        <v>3.93</v>
      </c>
      <c r="AE38" s="3">
        <v>1.27</v>
      </c>
      <c r="AF38" s="2"/>
      <c r="AG38" s="2"/>
      <c r="AH38" s="3">
        <v>6.85</v>
      </c>
      <c r="AI38" s="3">
        <v>22.4</v>
      </c>
      <c r="AJ38" s="3">
        <v>20.9</v>
      </c>
      <c r="AK38" s="2"/>
    </row>
    <row r="39" spans="1:37" ht="15" customHeight="1">
      <c r="Q39" s="2">
        <v>5</v>
      </c>
      <c r="R39" s="5">
        <v>15</v>
      </c>
      <c r="S39" s="5">
        <v>31.8</v>
      </c>
      <c r="T39" s="5">
        <v>85.5</v>
      </c>
      <c r="U39" s="2" t="s">
        <v>317</v>
      </c>
      <c r="V39" s="2"/>
      <c r="W39" s="2" t="s">
        <v>318</v>
      </c>
      <c r="X39" s="2"/>
      <c r="Y39" s="2"/>
      <c r="Z39" s="2"/>
      <c r="AA39" s="2"/>
      <c r="AB39" s="5">
        <v>20.100000000000001</v>
      </c>
      <c r="AC39" s="2"/>
      <c r="AD39" s="3">
        <v>3.82</v>
      </c>
      <c r="AE39" s="3">
        <v>1.24</v>
      </c>
      <c r="AF39" s="2"/>
      <c r="AG39" s="2"/>
      <c r="AH39" s="3">
        <v>6.55</v>
      </c>
      <c r="AI39" s="3">
        <v>21.5</v>
      </c>
      <c r="AJ39" s="3">
        <v>20</v>
      </c>
      <c r="AK39" s="2"/>
    </row>
    <row r="40" spans="1:37" ht="15" customHeight="1">
      <c r="Q40" s="2">
        <v>4</v>
      </c>
      <c r="R40" s="5">
        <v>15.2</v>
      </c>
      <c r="S40" s="5">
        <v>32.299999999999997</v>
      </c>
      <c r="T40" s="5">
        <v>88.5</v>
      </c>
      <c r="U40" s="2" t="s">
        <v>319</v>
      </c>
      <c r="V40" s="2"/>
      <c r="W40" s="2" t="s">
        <v>320</v>
      </c>
      <c r="X40" s="2"/>
      <c r="Y40" s="2"/>
      <c r="Z40" s="2"/>
      <c r="AA40" s="2"/>
      <c r="AB40" s="5">
        <v>20.6</v>
      </c>
      <c r="AC40" s="2"/>
      <c r="AD40" s="3">
        <v>3.7</v>
      </c>
      <c r="AE40" s="3">
        <v>1.21</v>
      </c>
      <c r="AF40" s="2"/>
      <c r="AG40" s="2"/>
      <c r="AH40" s="3">
        <v>6.2</v>
      </c>
      <c r="AI40" s="3">
        <v>20.5</v>
      </c>
      <c r="AJ40" s="3">
        <v>19</v>
      </c>
      <c r="AK40" s="2"/>
    </row>
    <row r="41" spans="1:37" ht="15" customHeight="1">
      <c r="Q41" s="2">
        <v>3</v>
      </c>
      <c r="R41" s="5">
        <v>15.4</v>
      </c>
      <c r="S41" s="5">
        <v>32.9</v>
      </c>
      <c r="T41" s="5">
        <v>91.5</v>
      </c>
      <c r="U41" s="2" t="s">
        <v>321</v>
      </c>
      <c r="V41" s="2"/>
      <c r="W41" s="2" t="s">
        <v>322</v>
      </c>
      <c r="X41" s="2"/>
      <c r="Y41" s="2"/>
      <c r="Z41" s="2"/>
      <c r="AA41" s="2"/>
      <c r="AB41" s="5">
        <v>21.1</v>
      </c>
      <c r="AC41" s="2"/>
      <c r="AD41" s="3">
        <v>3.58</v>
      </c>
      <c r="AE41" s="3">
        <v>1.17</v>
      </c>
      <c r="AF41" s="2"/>
      <c r="AG41" s="2"/>
      <c r="AH41" s="3">
        <v>5.85</v>
      </c>
      <c r="AI41" s="3">
        <v>19.5</v>
      </c>
      <c r="AJ41" s="3">
        <v>18</v>
      </c>
      <c r="AK41" s="2"/>
    </row>
    <row r="42" spans="1:37" ht="15" customHeight="1">
      <c r="Q42" s="2">
        <v>2</v>
      </c>
      <c r="R42" s="5">
        <v>15.6</v>
      </c>
      <c r="S42" s="5">
        <v>33.5</v>
      </c>
      <c r="T42" s="5">
        <v>94.5</v>
      </c>
      <c r="U42" s="2" t="s">
        <v>323</v>
      </c>
      <c r="V42" s="2"/>
      <c r="W42" s="2" t="s">
        <v>324</v>
      </c>
      <c r="X42" s="2"/>
      <c r="Y42" s="2"/>
      <c r="Z42" s="2"/>
      <c r="AA42" s="2"/>
      <c r="AB42" s="5">
        <v>21.7</v>
      </c>
      <c r="AC42" s="2"/>
      <c r="AD42" s="3">
        <v>3.45</v>
      </c>
      <c r="AE42" s="3">
        <v>1.1299999999999999</v>
      </c>
      <c r="AF42" s="2"/>
      <c r="AG42" s="2"/>
      <c r="AH42" s="3">
        <v>5.5</v>
      </c>
      <c r="AI42" s="3">
        <v>18.5</v>
      </c>
      <c r="AJ42" s="3">
        <v>17</v>
      </c>
      <c r="AK42" s="2"/>
    </row>
    <row r="43" spans="1:37" ht="15" customHeight="1">
      <c r="Q43" s="2">
        <v>1</v>
      </c>
      <c r="R43" s="5">
        <v>15.8</v>
      </c>
      <c r="S43" s="5">
        <v>34.1</v>
      </c>
      <c r="T43" s="5">
        <v>97.5</v>
      </c>
      <c r="U43" s="2" t="s">
        <v>325</v>
      </c>
      <c r="V43" s="2"/>
      <c r="W43" s="2" t="s">
        <v>326</v>
      </c>
      <c r="X43" s="2"/>
      <c r="Y43" s="2"/>
      <c r="Z43" s="2"/>
      <c r="AA43" s="2"/>
      <c r="AB43" s="5">
        <v>22.3</v>
      </c>
      <c r="AC43" s="2"/>
      <c r="AD43" s="3">
        <v>3.32</v>
      </c>
      <c r="AE43" s="3">
        <v>1.0900000000000001</v>
      </c>
      <c r="AF43" s="2"/>
      <c r="AG43" s="2"/>
      <c r="AH43" s="3">
        <v>5.0999999999999996</v>
      </c>
      <c r="AI43" s="3">
        <v>17.5</v>
      </c>
      <c r="AJ43" s="3">
        <v>16</v>
      </c>
      <c r="AK43" s="2"/>
    </row>
    <row r="44" spans="1:37" ht="15" customHeight="1"/>
    <row r="45" spans="1:37" ht="15" customHeight="1">
      <c r="Q45" t="s">
        <v>574</v>
      </c>
      <c r="R45"/>
      <c r="S45"/>
      <c r="T45"/>
      <c r="U45"/>
      <c r="V45"/>
      <c r="W45"/>
      <c r="X45"/>
      <c r="Y45"/>
      <c r="Z45"/>
      <c r="AA45"/>
    </row>
    <row r="46" spans="1:37" ht="15" customHeight="1">
      <c r="Q46" s="32" t="s">
        <v>575</v>
      </c>
      <c r="AH46" s="39"/>
    </row>
    <row r="47" spans="1:37">
      <c r="R47" s="9" t="s">
        <v>42</v>
      </c>
      <c r="S47" s="9" t="s">
        <v>576</v>
      </c>
    </row>
    <row r="48" spans="1:37">
      <c r="R48" s="2">
        <v>60</v>
      </c>
      <c r="S48" s="2" t="s">
        <v>329</v>
      </c>
    </row>
    <row r="49" spans="18:19">
      <c r="R49" s="2">
        <v>56</v>
      </c>
      <c r="S49" s="2">
        <v>1</v>
      </c>
    </row>
    <row r="50" spans="18:19">
      <c r="R50" s="2">
        <v>52</v>
      </c>
      <c r="S50" s="2" t="s">
        <v>330</v>
      </c>
    </row>
    <row r="51" spans="18:19">
      <c r="R51" s="2">
        <v>48</v>
      </c>
      <c r="S51" s="2" t="s">
        <v>331</v>
      </c>
    </row>
    <row r="52" spans="18:19">
      <c r="R52" s="2">
        <v>44</v>
      </c>
      <c r="S52" s="2">
        <v>2</v>
      </c>
    </row>
    <row r="53" spans="18:19">
      <c r="R53" s="2">
        <v>40</v>
      </c>
      <c r="S53" s="2" t="s">
        <v>332</v>
      </c>
    </row>
    <row r="54" spans="18:19">
      <c r="R54" s="2">
        <v>36</v>
      </c>
      <c r="S54" s="2" t="s">
        <v>333</v>
      </c>
    </row>
    <row r="55" spans="18:19">
      <c r="R55" s="2">
        <v>31</v>
      </c>
      <c r="S55" s="2">
        <v>3</v>
      </c>
    </row>
    <row r="56" spans="18:19">
      <c r="R56" s="2">
        <v>28</v>
      </c>
      <c r="S56" s="2" t="s">
        <v>334</v>
      </c>
    </row>
    <row r="57" spans="18:19">
      <c r="R57" s="2">
        <v>24</v>
      </c>
      <c r="S57" s="2" t="s">
        <v>335</v>
      </c>
    </row>
    <row r="58" spans="18:19">
      <c r="R58" s="2">
        <v>20</v>
      </c>
      <c r="S58" s="2">
        <v>4</v>
      </c>
    </row>
    <row r="59" spans="18:19">
      <c r="R59" s="2">
        <v>16</v>
      </c>
      <c r="S59" s="2" t="s">
        <v>336</v>
      </c>
    </row>
    <row r="60" spans="18:19">
      <c r="R60" s="2">
        <v>12</v>
      </c>
      <c r="S60" s="2" t="s">
        <v>337</v>
      </c>
    </row>
    <row r="61" spans="18:19">
      <c r="R61" s="2">
        <v>8</v>
      </c>
      <c r="S61" s="2">
        <v>5</v>
      </c>
    </row>
    <row r="62" spans="18:19">
      <c r="R62" s="2">
        <v>4</v>
      </c>
      <c r="S62" s="2" t="s">
        <v>338</v>
      </c>
    </row>
  </sheetData>
  <mergeCells count="2">
    <mergeCell ref="B34:N34"/>
    <mergeCell ref="B35:N35"/>
  </mergeCells>
  <pageMargins left="0.51181102362204722" right="0.51181102362204722" top="0.39370078740157483" bottom="0.39370078740157483" header="0.31496062992125984" footer="0.31496062992125984"/>
  <pageSetup paperSize="9" scale="7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2923-0C41-4CCC-A472-7B6E2DADA1B3}">
  <dimension ref="A1:AO62"/>
  <sheetViews>
    <sheetView zoomScaleNormal="100" workbookViewId="0">
      <selection activeCell="D2" sqref="D2:D16"/>
    </sheetView>
  </sheetViews>
  <sheetFormatPr baseColWidth="10" defaultRowHeight="15.75"/>
  <cols>
    <col min="1" max="1" width="12.625" style="130" customWidth="1"/>
    <col min="2" max="14" width="8.625" customWidth="1"/>
    <col min="17" max="37" width="11" style="1"/>
  </cols>
  <sheetData>
    <row r="1" spans="1:41" s="128" customFormat="1" ht="15" customHeight="1">
      <c r="A1" s="131" t="s">
        <v>35</v>
      </c>
      <c r="B1" s="146" t="s">
        <v>21</v>
      </c>
      <c r="C1" s="146" t="s">
        <v>70</v>
      </c>
      <c r="D1" s="146" t="s">
        <v>2</v>
      </c>
      <c r="E1" s="146" t="s">
        <v>19</v>
      </c>
      <c r="F1" s="146" t="s">
        <v>47</v>
      </c>
      <c r="G1" s="146" t="s">
        <v>48</v>
      </c>
      <c r="H1" s="146" t="s">
        <v>594</v>
      </c>
      <c r="I1" s="146" t="s">
        <v>50</v>
      </c>
      <c r="J1" s="146" t="s">
        <v>51</v>
      </c>
      <c r="K1" s="146" t="s">
        <v>359</v>
      </c>
      <c r="L1" s="146" t="s">
        <v>120</v>
      </c>
      <c r="M1" s="146" t="s">
        <v>121</v>
      </c>
      <c r="N1" s="146" t="s">
        <v>126</v>
      </c>
      <c r="P1" s="128" t="s">
        <v>35</v>
      </c>
      <c r="Q1" s="129" t="s">
        <v>21</v>
      </c>
      <c r="R1" s="129" t="s">
        <v>0</v>
      </c>
      <c r="S1" s="129" t="s">
        <v>1</v>
      </c>
      <c r="T1" s="129" t="s">
        <v>2</v>
      </c>
      <c r="U1" s="129" t="s">
        <v>19</v>
      </c>
      <c r="V1" s="129" t="s">
        <v>3</v>
      </c>
      <c r="W1" s="129" t="s">
        <v>57</v>
      </c>
      <c r="X1" s="129" t="s">
        <v>4</v>
      </c>
      <c r="Y1" s="129" t="s">
        <v>78</v>
      </c>
      <c r="Z1" s="129" t="s">
        <v>145</v>
      </c>
      <c r="AA1" s="129" t="s">
        <v>288</v>
      </c>
      <c r="AB1" s="129" t="s">
        <v>55</v>
      </c>
      <c r="AC1" s="129" t="s">
        <v>289</v>
      </c>
      <c r="AD1" s="129" t="s">
        <v>5</v>
      </c>
      <c r="AE1" s="129" t="s">
        <v>6</v>
      </c>
      <c r="AF1" s="129" t="s">
        <v>284</v>
      </c>
      <c r="AG1" s="129" t="s">
        <v>93</v>
      </c>
      <c r="AH1" s="129" t="s">
        <v>285</v>
      </c>
      <c r="AI1" s="129" t="s">
        <v>58</v>
      </c>
      <c r="AJ1" s="129" t="s">
        <v>286</v>
      </c>
      <c r="AK1" s="129" t="s">
        <v>287</v>
      </c>
      <c r="AM1" s="129" t="s">
        <v>21</v>
      </c>
    </row>
    <row r="2" spans="1:41" s="128" customFormat="1" ht="15" customHeight="1">
      <c r="A2" s="133"/>
      <c r="B2" s="134">
        <v>15</v>
      </c>
      <c r="C2" s="135">
        <v>11.8</v>
      </c>
      <c r="D2" s="135">
        <v>55.5</v>
      </c>
      <c r="E2" s="134" t="s">
        <v>181</v>
      </c>
      <c r="F2" s="134" t="s">
        <v>182</v>
      </c>
      <c r="G2" s="134" t="s">
        <v>184</v>
      </c>
      <c r="H2" s="135">
        <v>17.899999999999999</v>
      </c>
      <c r="I2" s="136">
        <v>5.91</v>
      </c>
      <c r="J2" s="136">
        <v>1.72</v>
      </c>
      <c r="K2" s="136">
        <v>10.55</v>
      </c>
      <c r="L2" s="136">
        <v>31.1</v>
      </c>
      <c r="M2" s="136">
        <v>40.5</v>
      </c>
      <c r="N2" s="134"/>
      <c r="Q2" s="129">
        <v>20</v>
      </c>
      <c r="R2" s="143">
        <v>11.3</v>
      </c>
      <c r="S2" s="143">
        <v>23.4</v>
      </c>
      <c r="T2" s="143">
        <v>54</v>
      </c>
      <c r="U2" s="129" t="s">
        <v>146</v>
      </c>
      <c r="V2" s="129" t="s">
        <v>147</v>
      </c>
      <c r="W2" s="129" t="s">
        <v>148</v>
      </c>
      <c r="X2" s="129" t="s">
        <v>149</v>
      </c>
      <c r="Y2" s="129" t="s">
        <v>150</v>
      </c>
      <c r="Z2" s="129" t="s">
        <v>151</v>
      </c>
      <c r="AA2" s="129" t="s">
        <v>152</v>
      </c>
      <c r="AB2" s="143">
        <v>17.2</v>
      </c>
      <c r="AC2" s="143">
        <v>62.7</v>
      </c>
      <c r="AD2" s="144">
        <v>6.16</v>
      </c>
      <c r="AE2" s="144">
        <v>1.82</v>
      </c>
      <c r="AF2" s="144">
        <v>3.25</v>
      </c>
      <c r="AG2" s="144">
        <v>12.45</v>
      </c>
      <c r="AH2" s="144">
        <v>11.2</v>
      </c>
      <c r="AI2" s="144">
        <v>33.4</v>
      </c>
      <c r="AJ2" s="144">
        <v>43.5</v>
      </c>
      <c r="AK2" s="144">
        <v>33.299999999999997</v>
      </c>
      <c r="AM2" s="129">
        <v>20</v>
      </c>
      <c r="AN2" s="129">
        <v>60</v>
      </c>
      <c r="AO2" s="128">
        <f>AN2/4</f>
        <v>15</v>
      </c>
    </row>
    <row r="3" spans="1:41" s="128" customFormat="1" ht="15" customHeight="1">
      <c r="A3" s="133"/>
      <c r="B3" s="134">
        <v>14</v>
      </c>
      <c r="C3" s="135">
        <v>11.9</v>
      </c>
      <c r="D3" s="135">
        <v>55.9</v>
      </c>
      <c r="E3" s="134" t="s">
        <v>188</v>
      </c>
      <c r="F3" s="134" t="s">
        <v>189</v>
      </c>
      <c r="G3" s="134" t="s">
        <v>191</v>
      </c>
      <c r="H3" s="135">
        <v>18.100000000000001</v>
      </c>
      <c r="I3" s="136">
        <v>5.85</v>
      </c>
      <c r="J3" s="136">
        <v>1.7</v>
      </c>
      <c r="K3" s="136">
        <v>10.35</v>
      </c>
      <c r="L3" s="136">
        <v>30.5</v>
      </c>
      <c r="M3" s="136">
        <v>39.700000000000003</v>
      </c>
      <c r="N3" s="134"/>
      <c r="Q3" s="129">
        <v>19</v>
      </c>
      <c r="R3" s="143">
        <v>11.4</v>
      </c>
      <c r="S3" s="143">
        <v>23.6</v>
      </c>
      <c r="T3" s="143">
        <v>54.3</v>
      </c>
      <c r="U3" s="129" t="s">
        <v>153</v>
      </c>
      <c r="V3" s="129" t="s">
        <v>154</v>
      </c>
      <c r="W3" s="129" t="s">
        <v>155</v>
      </c>
      <c r="X3" s="129" t="s">
        <v>156</v>
      </c>
      <c r="Y3" s="129" t="s">
        <v>157</v>
      </c>
      <c r="Z3" s="129" t="s">
        <v>158</v>
      </c>
      <c r="AA3" s="129" t="s">
        <v>159</v>
      </c>
      <c r="AB3" s="143">
        <v>17.3</v>
      </c>
      <c r="AC3" s="143">
        <v>63</v>
      </c>
      <c r="AD3" s="144">
        <v>6.11</v>
      </c>
      <c r="AE3" s="144">
        <v>1.8</v>
      </c>
      <c r="AF3" s="144">
        <v>3.2</v>
      </c>
      <c r="AG3" s="144">
        <v>12.4</v>
      </c>
      <c r="AH3" s="144">
        <v>11.1</v>
      </c>
      <c r="AI3" s="144">
        <v>33</v>
      </c>
      <c r="AJ3" s="144">
        <v>43</v>
      </c>
      <c r="AK3" s="144">
        <v>32.799999999999997</v>
      </c>
      <c r="AM3" s="129">
        <v>19</v>
      </c>
      <c r="AN3" s="129">
        <v>56</v>
      </c>
      <c r="AO3" s="128">
        <f t="shared" ref="AO3:AO17" si="0">AN3/4</f>
        <v>14</v>
      </c>
    </row>
    <row r="4" spans="1:41" s="128" customFormat="1" ht="15" customHeight="1">
      <c r="A4" s="133"/>
      <c r="B4" s="134">
        <v>13</v>
      </c>
      <c r="C4" s="135">
        <v>12</v>
      </c>
      <c r="D4" s="135">
        <v>56.4</v>
      </c>
      <c r="E4" s="134" t="s">
        <v>195</v>
      </c>
      <c r="F4" s="134" t="s">
        <v>196</v>
      </c>
      <c r="G4" s="134" t="s">
        <v>198</v>
      </c>
      <c r="H4" s="135">
        <v>18.3</v>
      </c>
      <c r="I4" s="136">
        <v>5.78</v>
      </c>
      <c r="J4" s="136">
        <v>1.68</v>
      </c>
      <c r="K4" s="136">
        <v>10.15</v>
      </c>
      <c r="L4" s="136">
        <v>29.8</v>
      </c>
      <c r="M4" s="136">
        <v>38.9</v>
      </c>
      <c r="N4" s="134"/>
      <c r="Q4" s="129">
        <v>18</v>
      </c>
      <c r="R4" s="143">
        <v>11.5</v>
      </c>
      <c r="S4" s="143">
        <v>23.8</v>
      </c>
      <c r="T4" s="143">
        <v>54.6</v>
      </c>
      <c r="U4" s="129" t="s">
        <v>160</v>
      </c>
      <c r="V4" s="129" t="s">
        <v>161</v>
      </c>
      <c r="W4" s="129" t="s">
        <v>162</v>
      </c>
      <c r="X4" s="129" t="s">
        <v>163</v>
      </c>
      <c r="Y4" s="129" t="s">
        <v>164</v>
      </c>
      <c r="Z4" s="129" t="s">
        <v>165</v>
      </c>
      <c r="AA4" s="129" t="s">
        <v>166</v>
      </c>
      <c r="AB4" s="143">
        <v>17.399999999999999</v>
      </c>
      <c r="AC4" s="143">
        <v>63.3</v>
      </c>
      <c r="AD4" s="144">
        <v>6.06</v>
      </c>
      <c r="AE4" s="144">
        <v>1.78</v>
      </c>
      <c r="AF4" s="144">
        <v>3.15</v>
      </c>
      <c r="AG4" s="144">
        <v>12.35</v>
      </c>
      <c r="AH4" s="144">
        <v>11</v>
      </c>
      <c r="AI4" s="144">
        <v>32.6</v>
      </c>
      <c r="AJ4" s="144">
        <v>42.5</v>
      </c>
      <c r="AK4" s="144">
        <v>32.299999999999997</v>
      </c>
      <c r="AM4" s="129">
        <v>18</v>
      </c>
      <c r="AN4" s="129">
        <v>52</v>
      </c>
      <c r="AO4" s="128">
        <f t="shared" si="0"/>
        <v>13</v>
      </c>
    </row>
    <row r="5" spans="1:41" s="128" customFormat="1" ht="15" customHeight="1">
      <c r="A5" s="133"/>
      <c r="B5" s="134">
        <v>12</v>
      </c>
      <c r="C5" s="135">
        <v>12.1</v>
      </c>
      <c r="D5" s="135">
        <v>56.9</v>
      </c>
      <c r="E5" s="134" t="s">
        <v>202</v>
      </c>
      <c r="F5" s="134" t="s">
        <v>203</v>
      </c>
      <c r="G5" s="134" t="s">
        <v>205</v>
      </c>
      <c r="H5" s="135">
        <v>18.5</v>
      </c>
      <c r="I5" s="136">
        <v>5.7</v>
      </c>
      <c r="J5" s="136">
        <v>1.66</v>
      </c>
      <c r="K5" s="136">
        <v>9.9499999999999993</v>
      </c>
      <c r="L5" s="136">
        <v>29.1</v>
      </c>
      <c r="M5" s="136">
        <v>38</v>
      </c>
      <c r="N5" s="134"/>
      <c r="Q5" s="129">
        <v>17</v>
      </c>
      <c r="R5" s="143">
        <v>11.6</v>
      </c>
      <c r="S5" s="143">
        <v>24</v>
      </c>
      <c r="T5" s="143">
        <v>54.9</v>
      </c>
      <c r="U5" s="129" t="s">
        <v>167</v>
      </c>
      <c r="V5" s="129" t="s">
        <v>168</v>
      </c>
      <c r="W5" s="129" t="s">
        <v>169</v>
      </c>
      <c r="X5" s="129" t="s">
        <v>170</v>
      </c>
      <c r="Y5" s="129" t="s">
        <v>171</v>
      </c>
      <c r="Z5" s="129" t="s">
        <v>172</v>
      </c>
      <c r="AA5" s="129" t="s">
        <v>173</v>
      </c>
      <c r="AB5" s="143">
        <v>17.5</v>
      </c>
      <c r="AC5" s="143">
        <v>63.7</v>
      </c>
      <c r="AD5" s="144">
        <v>6.01</v>
      </c>
      <c r="AE5" s="144">
        <v>1.76</v>
      </c>
      <c r="AF5" s="144">
        <v>3.1</v>
      </c>
      <c r="AG5" s="144">
        <v>12.3</v>
      </c>
      <c r="AH5" s="144">
        <v>10.85</v>
      </c>
      <c r="AI5" s="144">
        <v>32.1</v>
      </c>
      <c r="AJ5" s="144">
        <v>41.9</v>
      </c>
      <c r="AK5" s="144">
        <v>31.8</v>
      </c>
      <c r="AM5" s="129">
        <v>17</v>
      </c>
      <c r="AN5" s="129">
        <v>48</v>
      </c>
      <c r="AO5" s="128">
        <f t="shared" si="0"/>
        <v>12</v>
      </c>
    </row>
    <row r="6" spans="1:41" s="128" customFormat="1" ht="15" customHeight="1">
      <c r="A6" s="133"/>
      <c r="B6" s="132">
        <v>11</v>
      </c>
      <c r="C6" s="137">
        <v>12.2</v>
      </c>
      <c r="D6" s="137">
        <v>57.5</v>
      </c>
      <c r="E6" s="132" t="s">
        <v>209</v>
      </c>
      <c r="F6" s="132" t="s">
        <v>210</v>
      </c>
      <c r="G6" s="132" t="s">
        <v>212</v>
      </c>
      <c r="H6" s="137">
        <v>18.8</v>
      </c>
      <c r="I6" s="138">
        <v>5.61</v>
      </c>
      <c r="J6" s="138">
        <v>1.64</v>
      </c>
      <c r="K6" s="138">
        <v>9.75</v>
      </c>
      <c r="L6" s="138">
        <v>28.3</v>
      </c>
      <c r="M6" s="138">
        <v>37.1</v>
      </c>
      <c r="N6" s="132"/>
      <c r="Q6" s="129">
        <v>16</v>
      </c>
      <c r="R6" s="143">
        <v>11.7</v>
      </c>
      <c r="S6" s="143">
        <v>24.2</v>
      </c>
      <c r="T6" s="143">
        <v>55.2</v>
      </c>
      <c r="U6" s="129" t="s">
        <v>174</v>
      </c>
      <c r="V6" s="129" t="s">
        <v>175</v>
      </c>
      <c r="W6" s="129" t="s">
        <v>176</v>
      </c>
      <c r="X6" s="129" t="s">
        <v>177</v>
      </c>
      <c r="Y6" s="129" t="s">
        <v>178</v>
      </c>
      <c r="Z6" s="129" t="s">
        <v>179</v>
      </c>
      <c r="AA6" s="129" t="s">
        <v>180</v>
      </c>
      <c r="AB6" s="143">
        <v>17.7</v>
      </c>
      <c r="AC6" s="143">
        <v>64.2</v>
      </c>
      <c r="AD6" s="144">
        <v>5.96</v>
      </c>
      <c r="AE6" s="144">
        <v>1.74</v>
      </c>
      <c r="AF6" s="144">
        <v>3.05</v>
      </c>
      <c r="AG6" s="144">
        <v>12.25</v>
      </c>
      <c r="AH6" s="144">
        <v>10.7</v>
      </c>
      <c r="AI6" s="144">
        <v>31.6</v>
      </c>
      <c r="AJ6" s="144">
        <v>41.2</v>
      </c>
      <c r="AK6" s="144">
        <v>31.2</v>
      </c>
      <c r="AM6" s="129">
        <v>16</v>
      </c>
      <c r="AN6" s="129">
        <v>44</v>
      </c>
      <c r="AO6" s="128">
        <f t="shared" si="0"/>
        <v>11</v>
      </c>
    </row>
    <row r="7" spans="1:41" s="128" customFormat="1" ht="15" customHeight="1">
      <c r="A7" s="133"/>
      <c r="B7" s="134">
        <v>10</v>
      </c>
      <c r="C7" s="135">
        <v>12.3</v>
      </c>
      <c r="D7" s="135">
        <v>58.1</v>
      </c>
      <c r="E7" s="134" t="s">
        <v>216</v>
      </c>
      <c r="F7" s="134" t="s">
        <v>217</v>
      </c>
      <c r="G7" s="134" t="s">
        <v>219</v>
      </c>
      <c r="H7" s="135">
        <v>19.100000000000001</v>
      </c>
      <c r="I7" s="136">
        <v>5.51</v>
      </c>
      <c r="J7" s="136">
        <v>1.62</v>
      </c>
      <c r="K7" s="136">
        <v>9.5</v>
      </c>
      <c r="L7" s="136">
        <v>27.5</v>
      </c>
      <c r="M7" s="136">
        <v>36.1</v>
      </c>
      <c r="N7" s="134"/>
      <c r="Q7" s="129">
        <v>15</v>
      </c>
      <c r="R7" s="143">
        <v>11.8</v>
      </c>
      <c r="S7" s="143">
        <v>24.4</v>
      </c>
      <c r="T7" s="143">
        <v>55.5</v>
      </c>
      <c r="U7" s="129" t="s">
        <v>181</v>
      </c>
      <c r="V7" s="129" t="s">
        <v>182</v>
      </c>
      <c r="W7" s="129" t="s">
        <v>183</v>
      </c>
      <c r="X7" s="129" t="s">
        <v>184</v>
      </c>
      <c r="Y7" s="129" t="s">
        <v>185</v>
      </c>
      <c r="Z7" s="129" t="s">
        <v>186</v>
      </c>
      <c r="AA7" s="129" t="s">
        <v>187</v>
      </c>
      <c r="AB7" s="143">
        <v>17.899999999999999</v>
      </c>
      <c r="AC7" s="143">
        <v>64.7</v>
      </c>
      <c r="AD7" s="144">
        <v>5.91</v>
      </c>
      <c r="AE7" s="144">
        <v>1.72</v>
      </c>
      <c r="AF7" s="144">
        <v>3</v>
      </c>
      <c r="AG7" s="144">
        <v>12.15</v>
      </c>
      <c r="AH7" s="144">
        <v>10.55</v>
      </c>
      <c r="AI7" s="144">
        <v>31.1</v>
      </c>
      <c r="AJ7" s="144">
        <v>40.5</v>
      </c>
      <c r="AK7" s="144">
        <v>30.5</v>
      </c>
      <c r="AM7" s="129">
        <v>15</v>
      </c>
      <c r="AN7" s="129">
        <v>40</v>
      </c>
      <c r="AO7" s="128">
        <f t="shared" si="0"/>
        <v>10</v>
      </c>
    </row>
    <row r="8" spans="1:41" s="128" customFormat="1" ht="15" customHeight="1">
      <c r="A8" s="133"/>
      <c r="B8" s="134">
        <v>9</v>
      </c>
      <c r="C8" s="135">
        <v>12.4</v>
      </c>
      <c r="D8" s="135">
        <v>58.8</v>
      </c>
      <c r="E8" s="134" t="s">
        <v>223</v>
      </c>
      <c r="F8" s="134" t="s">
        <v>224</v>
      </c>
      <c r="G8" s="134" t="s">
        <v>226</v>
      </c>
      <c r="H8" s="135">
        <v>19.399999999999999</v>
      </c>
      <c r="I8" s="136">
        <v>5.4</v>
      </c>
      <c r="J8" s="136">
        <v>1.6</v>
      </c>
      <c r="K8" s="136">
        <v>9.25</v>
      </c>
      <c r="L8" s="136">
        <v>26.6</v>
      </c>
      <c r="M8" s="136">
        <v>34.9</v>
      </c>
      <c r="N8" s="134"/>
      <c r="Q8" s="129">
        <v>14</v>
      </c>
      <c r="R8" s="143">
        <v>11.9</v>
      </c>
      <c r="S8" s="143">
        <v>24.6</v>
      </c>
      <c r="T8" s="143">
        <v>55.9</v>
      </c>
      <c r="U8" s="129" t="s">
        <v>188</v>
      </c>
      <c r="V8" s="129" t="s">
        <v>189</v>
      </c>
      <c r="W8" s="129" t="s">
        <v>190</v>
      </c>
      <c r="X8" s="129" t="s">
        <v>191</v>
      </c>
      <c r="Y8" s="129" t="s">
        <v>192</v>
      </c>
      <c r="Z8" s="129" t="s">
        <v>193</v>
      </c>
      <c r="AA8" s="129" t="s">
        <v>194</v>
      </c>
      <c r="AB8" s="143">
        <v>18.100000000000001</v>
      </c>
      <c r="AC8" s="143">
        <v>65.3</v>
      </c>
      <c r="AD8" s="144">
        <v>5.85</v>
      </c>
      <c r="AE8" s="144">
        <v>1.7</v>
      </c>
      <c r="AF8" s="144">
        <v>2.95</v>
      </c>
      <c r="AG8" s="144">
        <v>12.03</v>
      </c>
      <c r="AH8" s="144">
        <v>10.35</v>
      </c>
      <c r="AI8" s="144">
        <v>30.5</v>
      </c>
      <c r="AJ8" s="144">
        <v>39.700000000000003</v>
      </c>
      <c r="AK8" s="144">
        <v>29.8</v>
      </c>
      <c r="AM8" s="129">
        <v>14</v>
      </c>
      <c r="AN8" s="129">
        <v>36</v>
      </c>
      <c r="AO8" s="128">
        <f t="shared" si="0"/>
        <v>9</v>
      </c>
    </row>
    <row r="9" spans="1:41" s="128" customFormat="1" ht="15" customHeight="1">
      <c r="A9" s="133"/>
      <c r="B9" s="134">
        <v>8</v>
      </c>
      <c r="C9" s="135">
        <v>12.5</v>
      </c>
      <c r="D9" s="135">
        <v>59.6</v>
      </c>
      <c r="E9" s="134" t="s">
        <v>230</v>
      </c>
      <c r="F9" s="134" t="s">
        <v>231</v>
      </c>
      <c r="G9" s="134" t="s">
        <v>233</v>
      </c>
      <c r="H9" s="135">
        <v>19.7</v>
      </c>
      <c r="I9" s="136">
        <v>5.28</v>
      </c>
      <c r="J9" s="136">
        <v>1.57</v>
      </c>
      <c r="K9" s="136">
        <v>8.9499999999999993</v>
      </c>
      <c r="L9" s="136">
        <v>25.6</v>
      </c>
      <c r="M9" s="136">
        <v>33.6</v>
      </c>
      <c r="N9" s="134"/>
      <c r="Q9" s="129">
        <v>13</v>
      </c>
      <c r="R9" s="143">
        <v>12</v>
      </c>
      <c r="S9" s="143">
        <v>24.8</v>
      </c>
      <c r="T9" s="143">
        <v>56.4</v>
      </c>
      <c r="U9" s="129" t="s">
        <v>195</v>
      </c>
      <c r="V9" s="129" t="s">
        <v>196</v>
      </c>
      <c r="W9" s="129" t="s">
        <v>197</v>
      </c>
      <c r="X9" s="129" t="s">
        <v>198</v>
      </c>
      <c r="Y9" s="129" t="s">
        <v>199</v>
      </c>
      <c r="Z9" s="129" t="s">
        <v>200</v>
      </c>
      <c r="AA9" s="129" t="s">
        <v>201</v>
      </c>
      <c r="AB9" s="143">
        <v>18.3</v>
      </c>
      <c r="AC9" s="143">
        <v>66</v>
      </c>
      <c r="AD9" s="144">
        <v>5.78</v>
      </c>
      <c r="AE9" s="144">
        <v>1.68</v>
      </c>
      <c r="AF9" s="144">
        <v>2.9</v>
      </c>
      <c r="AG9" s="144">
        <v>11.91</v>
      </c>
      <c r="AH9" s="144">
        <v>10.15</v>
      </c>
      <c r="AI9" s="144">
        <v>29.8</v>
      </c>
      <c r="AJ9" s="144">
        <v>38.9</v>
      </c>
      <c r="AK9" s="144">
        <v>29.1</v>
      </c>
      <c r="AM9" s="129">
        <v>13</v>
      </c>
      <c r="AN9" s="129">
        <v>31</v>
      </c>
      <c r="AO9" s="128">
        <f t="shared" si="0"/>
        <v>7.75</v>
      </c>
    </row>
    <row r="10" spans="1:41" s="128" customFormat="1" ht="15" customHeight="1">
      <c r="A10" s="133"/>
      <c r="B10" s="134">
        <v>7</v>
      </c>
      <c r="C10" s="135">
        <v>12.7</v>
      </c>
      <c r="D10" s="135">
        <v>60.4</v>
      </c>
      <c r="E10" s="134" t="s">
        <v>237</v>
      </c>
      <c r="F10" s="134" t="s">
        <v>238</v>
      </c>
      <c r="G10" s="134" t="s">
        <v>240</v>
      </c>
      <c r="H10" s="135">
        <v>20.100000000000001</v>
      </c>
      <c r="I10" s="136">
        <v>5.16</v>
      </c>
      <c r="J10" s="136">
        <v>1.54</v>
      </c>
      <c r="K10" s="136">
        <v>8.65</v>
      </c>
      <c r="L10" s="136">
        <v>24.5</v>
      </c>
      <c r="M10" s="136">
        <v>32.200000000000003</v>
      </c>
      <c r="N10" s="134"/>
      <c r="Q10" s="129">
        <v>12</v>
      </c>
      <c r="R10" s="143">
        <v>12.1</v>
      </c>
      <c r="S10" s="143">
        <v>25</v>
      </c>
      <c r="T10" s="143">
        <v>56.9</v>
      </c>
      <c r="U10" s="129" t="s">
        <v>202</v>
      </c>
      <c r="V10" s="129" t="s">
        <v>203</v>
      </c>
      <c r="W10" s="129" t="s">
        <v>204</v>
      </c>
      <c r="X10" s="129" t="s">
        <v>205</v>
      </c>
      <c r="Y10" s="129" t="s">
        <v>206</v>
      </c>
      <c r="Z10" s="129" t="s">
        <v>207</v>
      </c>
      <c r="AA10" s="129" t="s">
        <v>208</v>
      </c>
      <c r="AB10" s="143">
        <v>18.5</v>
      </c>
      <c r="AC10" s="143">
        <v>66.7</v>
      </c>
      <c r="AD10" s="144">
        <v>5.7</v>
      </c>
      <c r="AE10" s="144">
        <v>1.66</v>
      </c>
      <c r="AF10" s="144">
        <v>2.84</v>
      </c>
      <c r="AG10" s="144">
        <v>11.77</v>
      </c>
      <c r="AH10" s="144">
        <v>9.9499999999999993</v>
      </c>
      <c r="AI10" s="144">
        <v>29.1</v>
      </c>
      <c r="AJ10" s="144">
        <v>38</v>
      </c>
      <c r="AK10" s="144">
        <v>28.3</v>
      </c>
      <c r="AM10" s="129">
        <v>12</v>
      </c>
      <c r="AN10" s="129">
        <v>28</v>
      </c>
      <c r="AO10" s="128">
        <f t="shared" si="0"/>
        <v>7</v>
      </c>
    </row>
    <row r="11" spans="1:41" s="128" customFormat="1" ht="15" customHeight="1">
      <c r="A11" s="133"/>
      <c r="B11" s="134">
        <v>6</v>
      </c>
      <c r="C11" s="135">
        <v>12.9</v>
      </c>
      <c r="D11" s="135">
        <v>61.3</v>
      </c>
      <c r="E11" s="134" t="s">
        <v>244</v>
      </c>
      <c r="F11" s="134" t="s">
        <v>245</v>
      </c>
      <c r="G11" s="134" t="s">
        <v>247</v>
      </c>
      <c r="H11" s="135">
        <v>20.5</v>
      </c>
      <c r="I11" s="136">
        <v>5.04</v>
      </c>
      <c r="J11" s="136">
        <v>1.51</v>
      </c>
      <c r="K11" s="136">
        <v>8.3000000000000007</v>
      </c>
      <c r="L11" s="136">
        <v>23.3</v>
      </c>
      <c r="M11" s="136">
        <v>30.7</v>
      </c>
      <c r="N11" s="134"/>
      <c r="Q11" s="129">
        <v>11</v>
      </c>
      <c r="R11" s="143">
        <v>12.2</v>
      </c>
      <c r="S11" s="143">
        <v>25.2</v>
      </c>
      <c r="T11" s="143">
        <v>57.5</v>
      </c>
      <c r="U11" s="129" t="s">
        <v>209</v>
      </c>
      <c r="V11" s="129" t="s">
        <v>210</v>
      </c>
      <c r="W11" s="129" t="s">
        <v>211</v>
      </c>
      <c r="X11" s="129" t="s">
        <v>212</v>
      </c>
      <c r="Y11" s="129" t="s">
        <v>213</v>
      </c>
      <c r="Z11" s="129" t="s">
        <v>214</v>
      </c>
      <c r="AA11" s="129" t="s">
        <v>215</v>
      </c>
      <c r="AB11" s="143">
        <v>18.8</v>
      </c>
      <c r="AC11" s="143">
        <v>67.5</v>
      </c>
      <c r="AD11" s="144">
        <v>5.61</v>
      </c>
      <c r="AE11" s="144">
        <v>1.64</v>
      </c>
      <c r="AF11" s="144">
        <v>2.78</v>
      </c>
      <c r="AG11" s="144">
        <v>11.61</v>
      </c>
      <c r="AH11" s="144">
        <v>9.75</v>
      </c>
      <c r="AI11" s="144">
        <v>28.3</v>
      </c>
      <c r="AJ11" s="144">
        <v>37.1</v>
      </c>
      <c r="AK11" s="144">
        <v>27.5</v>
      </c>
      <c r="AM11" s="129">
        <v>11</v>
      </c>
      <c r="AN11" s="129">
        <v>24</v>
      </c>
      <c r="AO11" s="128">
        <f t="shared" si="0"/>
        <v>6</v>
      </c>
    </row>
    <row r="12" spans="1:41" s="128" customFormat="1" ht="15" customHeight="1">
      <c r="A12" s="133"/>
      <c r="B12" s="132">
        <v>5</v>
      </c>
      <c r="C12" s="137">
        <v>13.1</v>
      </c>
      <c r="D12" s="137">
        <v>62.3</v>
      </c>
      <c r="E12" s="132" t="s">
        <v>251</v>
      </c>
      <c r="F12" s="132" t="s">
        <v>252</v>
      </c>
      <c r="G12" s="132" t="s">
        <v>254</v>
      </c>
      <c r="H12" s="137">
        <v>20.9</v>
      </c>
      <c r="I12" s="138">
        <v>4.9000000000000004</v>
      </c>
      <c r="J12" s="138">
        <v>1.47</v>
      </c>
      <c r="K12" s="138">
        <v>7.95</v>
      </c>
      <c r="L12" s="138">
        <v>22</v>
      </c>
      <c r="M12" s="138">
        <v>29.1</v>
      </c>
      <c r="N12" s="132"/>
      <c r="Q12" s="129">
        <v>10</v>
      </c>
      <c r="R12" s="143">
        <v>12.3</v>
      </c>
      <c r="S12" s="143">
        <v>25.4</v>
      </c>
      <c r="T12" s="143">
        <v>58.1</v>
      </c>
      <c r="U12" s="129" t="s">
        <v>216</v>
      </c>
      <c r="V12" s="129" t="s">
        <v>217</v>
      </c>
      <c r="W12" s="129" t="s">
        <v>218</v>
      </c>
      <c r="X12" s="129" t="s">
        <v>219</v>
      </c>
      <c r="Y12" s="129" t="s">
        <v>220</v>
      </c>
      <c r="Z12" s="129" t="s">
        <v>221</v>
      </c>
      <c r="AA12" s="129" t="s">
        <v>222</v>
      </c>
      <c r="AB12" s="143">
        <v>19.100000000000001</v>
      </c>
      <c r="AC12" s="143">
        <v>68.3</v>
      </c>
      <c r="AD12" s="144">
        <v>5.51</v>
      </c>
      <c r="AE12" s="144">
        <v>1.62</v>
      </c>
      <c r="AF12" s="144">
        <v>2.7</v>
      </c>
      <c r="AG12" s="144">
        <v>11.43</v>
      </c>
      <c r="AH12" s="144">
        <v>9.5</v>
      </c>
      <c r="AI12" s="144">
        <v>27.5</v>
      </c>
      <c r="AJ12" s="144">
        <v>36.1</v>
      </c>
      <c r="AK12" s="144">
        <v>26.6</v>
      </c>
      <c r="AM12" s="129">
        <v>10</v>
      </c>
      <c r="AN12" s="129">
        <v>20</v>
      </c>
      <c r="AO12" s="128">
        <f t="shared" si="0"/>
        <v>5</v>
      </c>
    </row>
    <row r="13" spans="1:41" s="128" customFormat="1" ht="15" customHeight="1">
      <c r="A13" s="133"/>
      <c r="B13" s="134">
        <v>4</v>
      </c>
      <c r="C13" s="135">
        <v>13.3</v>
      </c>
      <c r="D13" s="135">
        <v>63.3</v>
      </c>
      <c r="E13" s="134" t="s">
        <v>147</v>
      </c>
      <c r="F13" s="134" t="s">
        <v>258</v>
      </c>
      <c r="G13" s="134" t="s">
        <v>260</v>
      </c>
      <c r="H13" s="135">
        <v>21.4</v>
      </c>
      <c r="I13" s="136">
        <v>4.75</v>
      </c>
      <c r="J13" s="136">
        <v>1.43</v>
      </c>
      <c r="K13" s="136">
        <v>7.55</v>
      </c>
      <c r="L13" s="136">
        <v>20.6</v>
      </c>
      <c r="M13" s="136">
        <v>27.4</v>
      </c>
      <c r="N13" s="134"/>
      <c r="Q13" s="129">
        <v>9</v>
      </c>
      <c r="R13" s="143">
        <v>12.4</v>
      </c>
      <c r="S13" s="143">
        <v>25.7</v>
      </c>
      <c r="T13" s="143">
        <v>58.8</v>
      </c>
      <c r="U13" s="129" t="s">
        <v>223</v>
      </c>
      <c r="V13" s="129" t="s">
        <v>224</v>
      </c>
      <c r="W13" s="129" t="s">
        <v>225</v>
      </c>
      <c r="X13" s="129" t="s">
        <v>226</v>
      </c>
      <c r="Y13" s="129" t="s">
        <v>227</v>
      </c>
      <c r="Z13" s="129" t="s">
        <v>228</v>
      </c>
      <c r="AA13" s="129" t="s">
        <v>229</v>
      </c>
      <c r="AB13" s="143">
        <v>19.399999999999999</v>
      </c>
      <c r="AC13" s="143">
        <v>69.3</v>
      </c>
      <c r="AD13" s="144">
        <v>5.4</v>
      </c>
      <c r="AE13" s="144">
        <v>1.6</v>
      </c>
      <c r="AF13" s="144">
        <v>2.62</v>
      </c>
      <c r="AG13" s="144">
        <v>11.24</v>
      </c>
      <c r="AH13" s="144">
        <v>9.25</v>
      </c>
      <c r="AI13" s="144">
        <v>26.6</v>
      </c>
      <c r="AJ13" s="144">
        <v>34.9</v>
      </c>
      <c r="AK13" s="144">
        <v>25.5</v>
      </c>
      <c r="AM13" s="129">
        <v>9</v>
      </c>
      <c r="AN13" s="129">
        <v>16</v>
      </c>
      <c r="AO13" s="128">
        <f t="shared" si="0"/>
        <v>4</v>
      </c>
    </row>
    <row r="14" spans="1:41" s="128" customFormat="1" ht="15" customHeight="1">
      <c r="A14" s="133"/>
      <c r="B14" s="134">
        <v>3</v>
      </c>
      <c r="C14" s="135">
        <v>13.5</v>
      </c>
      <c r="D14" s="135">
        <v>64.3</v>
      </c>
      <c r="E14" s="134" t="s">
        <v>161</v>
      </c>
      <c r="F14" s="134" t="s">
        <v>264</v>
      </c>
      <c r="G14" s="134" t="s">
        <v>266</v>
      </c>
      <c r="H14" s="135">
        <v>21.9</v>
      </c>
      <c r="I14" s="136">
        <v>4.59</v>
      </c>
      <c r="J14" s="136">
        <v>1.39</v>
      </c>
      <c r="K14" s="136">
        <v>7.15</v>
      </c>
      <c r="L14" s="136">
        <v>19.2</v>
      </c>
      <c r="M14" s="136">
        <v>25.6</v>
      </c>
      <c r="N14" s="134"/>
      <c r="Q14" s="129">
        <v>8</v>
      </c>
      <c r="R14" s="143">
        <v>12.5</v>
      </c>
      <c r="S14" s="143">
        <v>26</v>
      </c>
      <c r="T14" s="143">
        <v>59.6</v>
      </c>
      <c r="U14" s="129" t="s">
        <v>230</v>
      </c>
      <c r="V14" s="129" t="s">
        <v>231</v>
      </c>
      <c r="W14" s="129" t="s">
        <v>232</v>
      </c>
      <c r="X14" s="129" t="s">
        <v>233</v>
      </c>
      <c r="Y14" s="129" t="s">
        <v>234</v>
      </c>
      <c r="Z14" s="129" t="s">
        <v>235</v>
      </c>
      <c r="AA14" s="129" t="s">
        <v>236</v>
      </c>
      <c r="AB14" s="143">
        <v>19.7</v>
      </c>
      <c r="AC14" s="143">
        <v>70.400000000000006</v>
      </c>
      <c r="AD14" s="144">
        <v>5.28</v>
      </c>
      <c r="AE14" s="144">
        <v>1.57</v>
      </c>
      <c r="AF14" s="144">
        <v>2.5299999999999998</v>
      </c>
      <c r="AG14" s="144">
        <v>11.04</v>
      </c>
      <c r="AH14" s="144">
        <v>8.9499999999999993</v>
      </c>
      <c r="AI14" s="144">
        <v>25.6</v>
      </c>
      <c r="AJ14" s="144">
        <v>33.6</v>
      </c>
      <c r="AK14" s="144">
        <v>24.4</v>
      </c>
      <c r="AM14" s="129">
        <v>8</v>
      </c>
      <c r="AN14" s="129">
        <v>12</v>
      </c>
      <c r="AO14" s="128">
        <f t="shared" si="0"/>
        <v>3</v>
      </c>
    </row>
    <row r="15" spans="1:41" s="128" customFormat="1" ht="15" customHeight="1">
      <c r="A15" s="133"/>
      <c r="B15" s="134">
        <v>2</v>
      </c>
      <c r="C15" s="135">
        <v>13.7</v>
      </c>
      <c r="D15" s="135">
        <v>65.400000000000006</v>
      </c>
      <c r="E15" s="134" t="s">
        <v>270</v>
      </c>
      <c r="F15" s="134" t="s">
        <v>271</v>
      </c>
      <c r="G15" s="134" t="s">
        <v>273</v>
      </c>
      <c r="H15" s="135">
        <v>22.4</v>
      </c>
      <c r="I15" s="136">
        <v>4.42</v>
      </c>
      <c r="J15" s="136">
        <v>1.35</v>
      </c>
      <c r="K15" s="136">
        <v>6.75</v>
      </c>
      <c r="L15" s="136">
        <v>17.8</v>
      </c>
      <c r="M15" s="136">
        <v>23.8</v>
      </c>
      <c r="N15" s="134"/>
      <c r="Q15" s="129">
        <v>7</v>
      </c>
      <c r="R15" s="143">
        <v>12.7</v>
      </c>
      <c r="S15" s="143">
        <v>26.3</v>
      </c>
      <c r="T15" s="143">
        <v>60.4</v>
      </c>
      <c r="U15" s="129" t="s">
        <v>237</v>
      </c>
      <c r="V15" s="129" t="s">
        <v>238</v>
      </c>
      <c r="W15" s="129" t="s">
        <v>239</v>
      </c>
      <c r="X15" s="129" t="s">
        <v>240</v>
      </c>
      <c r="Y15" s="129" t="s">
        <v>241</v>
      </c>
      <c r="Z15" s="129" t="s">
        <v>242</v>
      </c>
      <c r="AA15" s="129" t="s">
        <v>243</v>
      </c>
      <c r="AB15" s="143">
        <v>20.100000000000001</v>
      </c>
      <c r="AC15" s="143">
        <v>71.5</v>
      </c>
      <c r="AD15" s="144">
        <v>5.16</v>
      </c>
      <c r="AE15" s="144">
        <v>1.54</v>
      </c>
      <c r="AF15" s="144">
        <v>2.44</v>
      </c>
      <c r="AG15" s="144">
        <v>10.82</v>
      </c>
      <c r="AH15" s="144">
        <v>8.65</v>
      </c>
      <c r="AI15" s="144">
        <v>24.5</v>
      </c>
      <c r="AJ15" s="144">
        <v>32.200000000000003</v>
      </c>
      <c r="AK15" s="144">
        <v>23.2</v>
      </c>
      <c r="AM15" s="129">
        <v>7</v>
      </c>
      <c r="AN15" s="129">
        <v>8</v>
      </c>
      <c r="AO15" s="128">
        <f t="shared" si="0"/>
        <v>2</v>
      </c>
    </row>
    <row r="16" spans="1:41" s="128" customFormat="1" ht="15" customHeight="1">
      <c r="A16" s="133"/>
      <c r="B16" s="134">
        <v>1</v>
      </c>
      <c r="C16" s="135">
        <v>13.9</v>
      </c>
      <c r="D16" s="135">
        <v>66.5</v>
      </c>
      <c r="E16" s="134" t="s">
        <v>277</v>
      </c>
      <c r="F16" s="134" t="s">
        <v>278</v>
      </c>
      <c r="G16" s="134" t="s">
        <v>280</v>
      </c>
      <c r="H16" s="135">
        <v>22.9</v>
      </c>
      <c r="I16" s="136">
        <v>4.24</v>
      </c>
      <c r="J16" s="136">
        <v>1.31</v>
      </c>
      <c r="K16" s="136">
        <v>6.35</v>
      </c>
      <c r="L16" s="136">
        <v>16.3</v>
      </c>
      <c r="M16" s="136">
        <v>22</v>
      </c>
      <c r="N16" s="134"/>
      <c r="Q16" s="129">
        <v>6</v>
      </c>
      <c r="R16" s="143">
        <v>12.9</v>
      </c>
      <c r="S16" s="143">
        <v>26.7</v>
      </c>
      <c r="T16" s="143">
        <v>61.3</v>
      </c>
      <c r="U16" s="129" t="s">
        <v>244</v>
      </c>
      <c r="V16" s="129" t="s">
        <v>245</v>
      </c>
      <c r="W16" s="129" t="s">
        <v>246</v>
      </c>
      <c r="X16" s="129" t="s">
        <v>247</v>
      </c>
      <c r="Y16" s="129" t="s">
        <v>248</v>
      </c>
      <c r="Z16" s="129" t="s">
        <v>249</v>
      </c>
      <c r="AA16" s="129" t="s">
        <v>250</v>
      </c>
      <c r="AB16" s="143">
        <v>20.5</v>
      </c>
      <c r="AC16" s="143">
        <v>72.7</v>
      </c>
      <c r="AD16" s="144">
        <v>5.04</v>
      </c>
      <c r="AE16" s="144">
        <v>1.51</v>
      </c>
      <c r="AF16" s="144">
        <v>2.34</v>
      </c>
      <c r="AG16" s="144">
        <v>10.6</v>
      </c>
      <c r="AH16" s="144">
        <v>8.3000000000000007</v>
      </c>
      <c r="AI16" s="144">
        <v>23.3</v>
      </c>
      <c r="AJ16" s="144">
        <v>30.7</v>
      </c>
      <c r="AK16" s="144">
        <v>21.9</v>
      </c>
      <c r="AM16" s="129">
        <v>6</v>
      </c>
      <c r="AN16" s="129">
        <v>4</v>
      </c>
      <c r="AO16" s="128">
        <f t="shared" si="0"/>
        <v>1</v>
      </c>
    </row>
    <row r="17" spans="1:41" s="128" customFormat="1" ht="15" customHeight="1">
      <c r="A17" s="133"/>
      <c r="B17" s="129"/>
      <c r="C17" s="129"/>
      <c r="D17" s="129"/>
      <c r="E17" s="139"/>
      <c r="F17" s="139"/>
      <c r="G17" s="139"/>
      <c r="H17" s="129"/>
      <c r="I17" s="129"/>
      <c r="J17" s="129"/>
      <c r="K17" s="129"/>
      <c r="L17" s="129"/>
      <c r="M17" s="129"/>
      <c r="N17" s="129"/>
      <c r="Q17" s="129">
        <v>5</v>
      </c>
      <c r="R17" s="143">
        <v>13.1</v>
      </c>
      <c r="S17" s="143">
        <v>27.1</v>
      </c>
      <c r="T17" s="143">
        <v>62.3</v>
      </c>
      <c r="U17" s="129" t="s">
        <v>251</v>
      </c>
      <c r="V17" s="129" t="s">
        <v>252</v>
      </c>
      <c r="W17" s="129" t="s">
        <v>253</v>
      </c>
      <c r="X17" s="129" t="s">
        <v>254</v>
      </c>
      <c r="Y17" s="129" t="s">
        <v>255</v>
      </c>
      <c r="Z17" s="129" t="s">
        <v>256</v>
      </c>
      <c r="AA17" s="129" t="s">
        <v>257</v>
      </c>
      <c r="AB17" s="143">
        <v>20.9</v>
      </c>
      <c r="AC17" s="143">
        <v>74</v>
      </c>
      <c r="AD17" s="144">
        <v>4.9000000000000004</v>
      </c>
      <c r="AE17" s="144">
        <v>1.47</v>
      </c>
      <c r="AF17" s="144">
        <v>2.23</v>
      </c>
      <c r="AG17" s="144">
        <v>10.35</v>
      </c>
      <c r="AH17" s="144">
        <v>7.95</v>
      </c>
      <c r="AI17" s="144">
        <v>22</v>
      </c>
      <c r="AJ17" s="144">
        <v>29.1</v>
      </c>
      <c r="AK17" s="144">
        <v>20.5</v>
      </c>
      <c r="AM17" s="129">
        <v>5</v>
      </c>
      <c r="AN17" s="129">
        <v>3</v>
      </c>
      <c r="AO17" s="128">
        <f t="shared" si="0"/>
        <v>0.75</v>
      </c>
    </row>
    <row r="18" spans="1:41" s="128" customFormat="1" ht="15" customHeight="1">
      <c r="A18" s="131" t="s">
        <v>37</v>
      </c>
      <c r="B18" s="146" t="s">
        <v>21</v>
      </c>
      <c r="C18" s="146" t="s">
        <v>70</v>
      </c>
      <c r="D18" s="146" t="s">
        <v>2</v>
      </c>
      <c r="E18" s="146" t="s">
        <v>19</v>
      </c>
      <c r="F18" s="146" t="s">
        <v>75</v>
      </c>
      <c r="G18" s="146" t="s">
        <v>48</v>
      </c>
      <c r="H18" s="146" t="s">
        <v>595</v>
      </c>
      <c r="I18" s="146" t="s">
        <v>50</v>
      </c>
      <c r="J18" s="146" t="s">
        <v>51</v>
      </c>
      <c r="K18" s="146" t="s">
        <v>123</v>
      </c>
      <c r="L18" s="146" t="s">
        <v>124</v>
      </c>
      <c r="M18" s="146" t="s">
        <v>125</v>
      </c>
      <c r="N18" s="146" t="s">
        <v>126</v>
      </c>
      <c r="Q18" s="129">
        <v>4</v>
      </c>
      <c r="R18" s="143">
        <v>13.3</v>
      </c>
      <c r="S18" s="143">
        <v>27.5</v>
      </c>
      <c r="T18" s="143">
        <v>63.3</v>
      </c>
      <c r="U18" s="129" t="s">
        <v>147</v>
      </c>
      <c r="V18" s="129" t="s">
        <v>258</v>
      </c>
      <c r="W18" s="129" t="s">
        <v>259</v>
      </c>
      <c r="X18" s="129" t="s">
        <v>260</v>
      </c>
      <c r="Y18" s="129" t="s">
        <v>261</v>
      </c>
      <c r="Z18" s="129" t="s">
        <v>262</v>
      </c>
      <c r="AA18" s="129" t="s">
        <v>263</v>
      </c>
      <c r="AB18" s="143">
        <v>21.4</v>
      </c>
      <c r="AC18" s="143">
        <v>75.400000000000006</v>
      </c>
      <c r="AD18" s="144">
        <v>4.75</v>
      </c>
      <c r="AE18" s="144">
        <v>1.43</v>
      </c>
      <c r="AF18" s="144">
        <v>2.11</v>
      </c>
      <c r="AG18" s="144">
        <v>10.09</v>
      </c>
      <c r="AH18" s="144">
        <v>7.55</v>
      </c>
      <c r="AI18" s="144">
        <v>20.6</v>
      </c>
      <c r="AJ18" s="144">
        <v>27.4</v>
      </c>
      <c r="AK18" s="144">
        <v>18.899999999999999</v>
      </c>
      <c r="AM18" s="129">
        <v>4</v>
      </c>
    </row>
    <row r="19" spans="1:41" s="128" customFormat="1" ht="15" customHeight="1">
      <c r="A19" s="133"/>
      <c r="B19" s="134">
        <v>15</v>
      </c>
      <c r="C19" s="135">
        <v>13.3</v>
      </c>
      <c r="D19" s="135">
        <v>66.900000000000006</v>
      </c>
      <c r="E19" s="134" t="s">
        <v>147</v>
      </c>
      <c r="F19" s="134"/>
      <c r="G19" s="134"/>
      <c r="H19" s="135">
        <v>16.600000000000001</v>
      </c>
      <c r="I19" s="136">
        <v>4.62</v>
      </c>
      <c r="J19" s="136">
        <v>1.48</v>
      </c>
      <c r="K19" s="136">
        <v>8.75</v>
      </c>
      <c r="L19" s="136">
        <v>27.9</v>
      </c>
      <c r="M19" s="136">
        <v>26.5</v>
      </c>
      <c r="N19" s="134"/>
      <c r="Q19" s="129">
        <v>3</v>
      </c>
      <c r="R19" s="143">
        <v>13.5</v>
      </c>
      <c r="S19" s="143">
        <v>27.9</v>
      </c>
      <c r="T19" s="143">
        <v>64.3</v>
      </c>
      <c r="U19" s="129" t="s">
        <v>161</v>
      </c>
      <c r="V19" s="129" t="s">
        <v>264</v>
      </c>
      <c r="W19" s="129" t="s">
        <v>265</v>
      </c>
      <c r="X19" s="129" t="s">
        <v>266</v>
      </c>
      <c r="Y19" s="129" t="s">
        <v>267</v>
      </c>
      <c r="Z19" s="129" t="s">
        <v>268</v>
      </c>
      <c r="AA19" s="129" t="s">
        <v>269</v>
      </c>
      <c r="AB19" s="143">
        <v>21.9</v>
      </c>
      <c r="AC19" s="143">
        <v>76.900000000000006</v>
      </c>
      <c r="AD19" s="144">
        <v>4.59</v>
      </c>
      <c r="AE19" s="144">
        <v>1.39</v>
      </c>
      <c r="AF19" s="144">
        <v>1.99</v>
      </c>
      <c r="AG19" s="144">
        <v>9.82</v>
      </c>
      <c r="AH19" s="144">
        <v>7.15</v>
      </c>
      <c r="AI19" s="144">
        <v>19.2</v>
      </c>
      <c r="AJ19" s="144">
        <v>25.6</v>
      </c>
      <c r="AK19" s="144">
        <v>17.3</v>
      </c>
      <c r="AM19" s="129">
        <v>3</v>
      </c>
    </row>
    <row r="20" spans="1:41" s="128" customFormat="1" ht="15" customHeight="1">
      <c r="A20" s="133"/>
      <c r="B20" s="134">
        <v>14</v>
      </c>
      <c r="C20" s="135">
        <v>13.4</v>
      </c>
      <c r="D20" s="135">
        <v>68.3</v>
      </c>
      <c r="E20" s="134" t="s">
        <v>303</v>
      </c>
      <c r="F20" s="134"/>
      <c r="G20" s="134"/>
      <c r="H20" s="135">
        <v>16.8</v>
      </c>
      <c r="I20" s="136">
        <v>4.57</v>
      </c>
      <c r="J20" s="136">
        <v>1.46</v>
      </c>
      <c r="K20" s="136">
        <v>8.6</v>
      </c>
      <c r="L20" s="136">
        <v>27.4</v>
      </c>
      <c r="M20" s="136">
        <v>26</v>
      </c>
      <c r="N20" s="134"/>
      <c r="Q20" s="129">
        <v>2</v>
      </c>
      <c r="R20" s="143">
        <v>13.7</v>
      </c>
      <c r="S20" s="143">
        <v>28.3</v>
      </c>
      <c r="T20" s="143">
        <v>65.400000000000006</v>
      </c>
      <c r="U20" s="129" t="s">
        <v>270</v>
      </c>
      <c r="V20" s="129" t="s">
        <v>271</v>
      </c>
      <c r="W20" s="129" t="s">
        <v>272</v>
      </c>
      <c r="X20" s="129" t="s">
        <v>273</v>
      </c>
      <c r="Y20" s="129" t="s">
        <v>274</v>
      </c>
      <c r="Z20" s="129" t="s">
        <v>275</v>
      </c>
      <c r="AA20" s="129" t="s">
        <v>276</v>
      </c>
      <c r="AB20" s="143">
        <v>22.4</v>
      </c>
      <c r="AC20" s="143">
        <v>78.400000000000006</v>
      </c>
      <c r="AD20" s="144">
        <v>4.42</v>
      </c>
      <c r="AE20" s="144">
        <v>1.35</v>
      </c>
      <c r="AF20" s="144">
        <v>1.87</v>
      </c>
      <c r="AG20" s="144">
        <v>9.5399999999999991</v>
      </c>
      <c r="AH20" s="144">
        <v>6.75</v>
      </c>
      <c r="AI20" s="144">
        <v>17.8</v>
      </c>
      <c r="AJ20" s="144">
        <v>23.8</v>
      </c>
      <c r="AK20" s="144">
        <v>15.7</v>
      </c>
      <c r="AM20" s="129">
        <v>2</v>
      </c>
    </row>
    <row r="21" spans="1:41" s="128" customFormat="1" ht="15" customHeight="1">
      <c r="A21" s="133"/>
      <c r="B21" s="134">
        <v>13</v>
      </c>
      <c r="C21" s="135">
        <v>13.5</v>
      </c>
      <c r="D21" s="135">
        <v>69.7</v>
      </c>
      <c r="E21" s="134" t="s">
        <v>304</v>
      </c>
      <c r="F21" s="134"/>
      <c r="G21" s="134"/>
      <c r="H21" s="135">
        <v>17</v>
      </c>
      <c r="I21" s="136">
        <v>4.51</v>
      </c>
      <c r="J21" s="136">
        <v>1.44</v>
      </c>
      <c r="K21" s="136">
        <v>8.4499999999999993</v>
      </c>
      <c r="L21" s="136">
        <v>26.9</v>
      </c>
      <c r="M21" s="136">
        <v>25.5</v>
      </c>
      <c r="N21" s="134"/>
      <c r="Q21" s="129">
        <v>1</v>
      </c>
      <c r="R21" s="143">
        <v>13.9</v>
      </c>
      <c r="S21" s="143">
        <v>28.7</v>
      </c>
      <c r="T21" s="143">
        <v>66.5</v>
      </c>
      <c r="U21" s="129" t="s">
        <v>277</v>
      </c>
      <c r="V21" s="129" t="s">
        <v>278</v>
      </c>
      <c r="W21" s="129" t="s">
        <v>279</v>
      </c>
      <c r="X21" s="129" t="s">
        <v>280</v>
      </c>
      <c r="Y21" s="129" t="s">
        <v>281</v>
      </c>
      <c r="Z21" s="129" t="s">
        <v>282</v>
      </c>
      <c r="AA21" s="129" t="s">
        <v>283</v>
      </c>
      <c r="AB21" s="143">
        <v>22.9</v>
      </c>
      <c r="AC21" s="143">
        <v>79.900000000000006</v>
      </c>
      <c r="AD21" s="144">
        <v>4.24</v>
      </c>
      <c r="AE21" s="144">
        <v>1.31</v>
      </c>
      <c r="AF21" s="144">
        <v>1.75</v>
      </c>
      <c r="AG21" s="144">
        <v>9.26</v>
      </c>
      <c r="AH21" s="144">
        <v>6.35</v>
      </c>
      <c r="AI21" s="144">
        <v>16.3</v>
      </c>
      <c r="AJ21" s="144">
        <v>22</v>
      </c>
      <c r="AK21" s="144">
        <v>14.1</v>
      </c>
      <c r="AM21" s="129">
        <v>1</v>
      </c>
    </row>
    <row r="22" spans="1:41" s="128" customFormat="1" ht="15" customHeight="1">
      <c r="A22" s="133"/>
      <c r="B22" s="134">
        <v>12</v>
      </c>
      <c r="C22" s="135">
        <v>13.6</v>
      </c>
      <c r="D22" s="135">
        <v>71.2</v>
      </c>
      <c r="E22" s="134" t="s">
        <v>270</v>
      </c>
      <c r="F22" s="134"/>
      <c r="G22" s="134"/>
      <c r="H22" s="135">
        <v>17.3</v>
      </c>
      <c r="I22" s="136">
        <v>4.45</v>
      </c>
      <c r="J22" s="136">
        <v>1.42</v>
      </c>
      <c r="K22" s="136">
        <v>8.25</v>
      </c>
      <c r="L22" s="136">
        <v>26.4</v>
      </c>
      <c r="M22" s="136">
        <v>25</v>
      </c>
      <c r="N22" s="134"/>
      <c r="Q22" s="129"/>
      <c r="R22" s="129"/>
      <c r="S22" s="129"/>
      <c r="T22" s="129"/>
      <c r="U22" s="129"/>
      <c r="V22" s="129"/>
      <c r="W22" s="129"/>
      <c r="X22" s="129"/>
      <c r="Y22" s="129"/>
      <c r="Z22" s="129"/>
      <c r="AA22" s="129"/>
      <c r="AB22" s="129"/>
      <c r="AC22" s="129"/>
      <c r="AD22" s="129"/>
      <c r="AE22" s="129"/>
      <c r="AF22" s="129"/>
      <c r="AG22" s="129"/>
      <c r="AH22" s="129"/>
      <c r="AI22" s="129"/>
      <c r="AJ22" s="129"/>
      <c r="AK22" s="129"/>
    </row>
    <row r="23" spans="1:41" s="128" customFormat="1" ht="15" customHeight="1">
      <c r="A23" s="133"/>
      <c r="B23" s="132">
        <v>11</v>
      </c>
      <c r="C23" s="137">
        <v>13.8</v>
      </c>
      <c r="D23" s="137">
        <v>72.7</v>
      </c>
      <c r="E23" s="132" t="s">
        <v>182</v>
      </c>
      <c r="F23" s="140"/>
      <c r="G23" s="140"/>
      <c r="H23" s="137">
        <v>17.600000000000001</v>
      </c>
      <c r="I23" s="138">
        <v>4.38</v>
      </c>
      <c r="J23" s="138">
        <v>1.4</v>
      </c>
      <c r="K23" s="138">
        <v>8.0500000000000007</v>
      </c>
      <c r="L23" s="138">
        <v>25.9</v>
      </c>
      <c r="M23" s="138">
        <v>24.5</v>
      </c>
      <c r="N23" s="132"/>
      <c r="P23" s="128" t="s">
        <v>37</v>
      </c>
      <c r="Q23" s="129" t="s">
        <v>21</v>
      </c>
      <c r="R23" s="129" t="s">
        <v>0</v>
      </c>
      <c r="S23" s="129" t="s">
        <v>1</v>
      </c>
      <c r="T23" s="129" t="s">
        <v>2</v>
      </c>
      <c r="U23" s="129" t="s">
        <v>19</v>
      </c>
      <c r="V23" s="129" t="s">
        <v>293</v>
      </c>
      <c r="W23" s="129" t="s">
        <v>66</v>
      </c>
      <c r="X23" s="129" t="s">
        <v>58</v>
      </c>
      <c r="Y23" s="129" t="s">
        <v>286</v>
      </c>
      <c r="Z23" s="129" t="s">
        <v>6</v>
      </c>
      <c r="AA23" s="129" t="s">
        <v>5</v>
      </c>
      <c r="AB23" s="129" t="s">
        <v>285</v>
      </c>
      <c r="AC23" s="129"/>
      <c r="AD23" s="129"/>
      <c r="AE23" s="129"/>
      <c r="AF23" s="129"/>
      <c r="AG23" s="129"/>
      <c r="AH23" s="129"/>
      <c r="AI23" s="129"/>
      <c r="AJ23" s="129"/>
      <c r="AK23" s="129"/>
    </row>
    <row r="24" spans="1:41" s="128" customFormat="1" ht="15" customHeight="1">
      <c r="A24" s="133"/>
      <c r="B24" s="134">
        <v>10</v>
      </c>
      <c r="C24" s="135">
        <v>14</v>
      </c>
      <c r="D24" s="135">
        <v>74.2</v>
      </c>
      <c r="E24" s="134" t="s">
        <v>308</v>
      </c>
      <c r="F24" s="141"/>
      <c r="G24" s="141"/>
      <c r="H24" s="135">
        <v>17.899999999999999</v>
      </c>
      <c r="I24" s="136">
        <v>4.3099999999999996</v>
      </c>
      <c r="J24" s="136">
        <v>1.38</v>
      </c>
      <c r="K24" s="136">
        <v>7.85</v>
      </c>
      <c r="L24" s="136">
        <v>25.3</v>
      </c>
      <c r="M24" s="136">
        <v>24</v>
      </c>
      <c r="N24" s="134"/>
      <c r="Q24" s="129">
        <v>20</v>
      </c>
      <c r="R24" s="143">
        <v>12.8</v>
      </c>
      <c r="S24" s="143">
        <v>27.2</v>
      </c>
      <c r="T24" s="143">
        <v>62.3</v>
      </c>
      <c r="U24" s="129" t="s">
        <v>294</v>
      </c>
      <c r="V24" s="129" t="s">
        <v>295</v>
      </c>
      <c r="W24" s="143">
        <v>15.8</v>
      </c>
      <c r="X24" s="144">
        <v>29.6</v>
      </c>
      <c r="Y24" s="144">
        <v>29</v>
      </c>
      <c r="Z24" s="144">
        <v>1.58</v>
      </c>
      <c r="AA24" s="144">
        <v>4.87</v>
      </c>
      <c r="AB24" s="144">
        <v>9.25</v>
      </c>
      <c r="AC24" s="129"/>
      <c r="AD24" s="129"/>
      <c r="AE24" s="129"/>
      <c r="AF24" s="129"/>
      <c r="AG24" s="129"/>
      <c r="AH24" s="129"/>
      <c r="AI24" s="129"/>
      <c r="AJ24" s="129"/>
      <c r="AK24" s="129"/>
    </row>
    <row r="25" spans="1:41" s="128" customFormat="1" ht="15" customHeight="1">
      <c r="A25" s="133"/>
      <c r="B25" s="134">
        <v>9</v>
      </c>
      <c r="C25" s="135">
        <v>14.2</v>
      </c>
      <c r="D25" s="135">
        <v>76.099999999999994</v>
      </c>
      <c r="E25" s="134" t="s">
        <v>310</v>
      </c>
      <c r="F25" s="141"/>
      <c r="G25" s="141"/>
      <c r="H25" s="135">
        <v>18.3</v>
      </c>
      <c r="I25" s="136">
        <v>4.2300000000000004</v>
      </c>
      <c r="J25" s="136">
        <v>1.36</v>
      </c>
      <c r="K25" s="136">
        <v>7.65</v>
      </c>
      <c r="L25" s="136">
        <v>24.7</v>
      </c>
      <c r="M25" s="136">
        <v>23.3</v>
      </c>
      <c r="N25" s="134"/>
      <c r="Q25" s="129">
        <v>19</v>
      </c>
      <c r="R25" s="143">
        <v>12.9</v>
      </c>
      <c r="S25" s="143">
        <v>27.4</v>
      </c>
      <c r="T25" s="143">
        <v>63.1</v>
      </c>
      <c r="U25" s="129" t="s">
        <v>296</v>
      </c>
      <c r="V25" s="129" t="s">
        <v>297</v>
      </c>
      <c r="W25" s="143">
        <v>15.9</v>
      </c>
      <c r="X25" s="144">
        <v>29.3</v>
      </c>
      <c r="Y25" s="144">
        <v>28.5</v>
      </c>
      <c r="Z25" s="144">
        <v>1.56</v>
      </c>
      <c r="AA25" s="144">
        <v>4.82</v>
      </c>
      <c r="AB25" s="144">
        <v>9.15</v>
      </c>
      <c r="AC25" s="129"/>
      <c r="AD25" s="129"/>
      <c r="AE25" s="129"/>
      <c r="AF25" s="129"/>
      <c r="AG25" s="129"/>
      <c r="AH25" s="129"/>
      <c r="AI25" s="129"/>
      <c r="AJ25" s="129"/>
      <c r="AK25" s="145"/>
    </row>
    <row r="26" spans="1:41" s="128" customFormat="1" ht="15" customHeight="1">
      <c r="A26" s="133"/>
      <c r="B26" s="134">
        <v>8</v>
      </c>
      <c r="C26" s="135">
        <v>14.4</v>
      </c>
      <c r="D26" s="135">
        <v>78.2</v>
      </c>
      <c r="E26" s="134" t="s">
        <v>312</v>
      </c>
      <c r="F26" s="141"/>
      <c r="G26" s="141"/>
      <c r="H26" s="135">
        <v>18.7</v>
      </c>
      <c r="I26" s="136">
        <v>4.1399999999999997</v>
      </c>
      <c r="J26" s="136">
        <v>1.33</v>
      </c>
      <c r="K26" s="136">
        <v>7.4</v>
      </c>
      <c r="L26" s="136">
        <v>24</v>
      </c>
      <c r="M26" s="136">
        <v>22.5</v>
      </c>
      <c r="N26" s="134"/>
      <c r="Q26" s="129">
        <v>18</v>
      </c>
      <c r="R26" s="143">
        <v>13</v>
      </c>
      <c r="S26" s="143">
        <v>27.6</v>
      </c>
      <c r="T26" s="143">
        <v>64</v>
      </c>
      <c r="U26" s="129" t="s">
        <v>291</v>
      </c>
      <c r="V26" s="129" t="s">
        <v>298</v>
      </c>
      <c r="W26" s="143">
        <v>16</v>
      </c>
      <c r="X26" s="144">
        <v>29</v>
      </c>
      <c r="Y26" s="144">
        <v>28</v>
      </c>
      <c r="Z26" s="144">
        <v>1.54</v>
      </c>
      <c r="AA26" s="144">
        <v>4.7699999999999996</v>
      </c>
      <c r="AB26" s="144">
        <v>9.0500000000000007</v>
      </c>
      <c r="AC26" s="129"/>
      <c r="AD26" s="129"/>
      <c r="AE26" s="129"/>
      <c r="AF26" s="129"/>
      <c r="AG26" s="129"/>
      <c r="AH26" s="129"/>
      <c r="AI26" s="129"/>
      <c r="AJ26" s="129"/>
      <c r="AK26" s="129"/>
    </row>
    <row r="27" spans="1:41" s="128" customFormat="1" ht="15" customHeight="1">
      <c r="A27" s="133"/>
      <c r="B27" s="134">
        <v>7</v>
      </c>
      <c r="C27" s="135">
        <v>14.6</v>
      </c>
      <c r="D27" s="135">
        <v>80.400000000000006</v>
      </c>
      <c r="E27" s="134" t="s">
        <v>314</v>
      </c>
      <c r="F27" s="141"/>
      <c r="G27" s="141"/>
      <c r="H27" s="135">
        <v>19.100000000000001</v>
      </c>
      <c r="I27" s="136">
        <v>4.04</v>
      </c>
      <c r="J27" s="136">
        <v>1.3</v>
      </c>
      <c r="K27" s="136">
        <v>7.15</v>
      </c>
      <c r="L27" s="136">
        <v>23.2</v>
      </c>
      <c r="M27" s="136">
        <v>21.7</v>
      </c>
      <c r="N27" s="134"/>
      <c r="Q27" s="129">
        <v>17</v>
      </c>
      <c r="R27" s="143">
        <v>13.1</v>
      </c>
      <c r="S27" s="143">
        <v>27.8</v>
      </c>
      <c r="T27" s="143">
        <v>64.900000000000006</v>
      </c>
      <c r="U27" s="129" t="s">
        <v>299</v>
      </c>
      <c r="V27" s="129" t="s">
        <v>300</v>
      </c>
      <c r="W27" s="143">
        <v>16.2</v>
      </c>
      <c r="X27" s="144">
        <v>28.7</v>
      </c>
      <c r="Y27" s="144">
        <v>27.5</v>
      </c>
      <c r="Z27" s="144">
        <v>1.52</v>
      </c>
      <c r="AA27" s="144">
        <v>4.72</v>
      </c>
      <c r="AB27" s="144">
        <v>8.9499999999999993</v>
      </c>
      <c r="AC27" s="129"/>
      <c r="AD27" s="129"/>
      <c r="AE27" s="129"/>
      <c r="AF27" s="129"/>
      <c r="AG27" s="129"/>
      <c r="AH27" s="129"/>
      <c r="AI27" s="129"/>
      <c r="AJ27" s="129"/>
      <c r="AK27" s="129"/>
    </row>
    <row r="28" spans="1:41" s="128" customFormat="1" ht="15" customHeight="1">
      <c r="A28" s="133"/>
      <c r="B28" s="134">
        <v>6</v>
      </c>
      <c r="C28" s="135">
        <v>14.8</v>
      </c>
      <c r="D28" s="135">
        <v>82.8</v>
      </c>
      <c r="E28" s="134" t="s">
        <v>292</v>
      </c>
      <c r="F28" s="141"/>
      <c r="G28" s="141"/>
      <c r="H28" s="135">
        <v>19.600000000000001</v>
      </c>
      <c r="I28" s="136">
        <v>3.93</v>
      </c>
      <c r="J28" s="136">
        <v>1.27</v>
      </c>
      <c r="K28" s="136">
        <v>6.85</v>
      </c>
      <c r="L28" s="136">
        <v>22.4</v>
      </c>
      <c r="M28" s="136">
        <v>20.9</v>
      </c>
      <c r="N28" s="134"/>
      <c r="Q28" s="129">
        <v>16</v>
      </c>
      <c r="R28" s="143">
        <v>13.2</v>
      </c>
      <c r="S28" s="143">
        <v>28</v>
      </c>
      <c r="T28" s="143">
        <v>65.900000000000006</v>
      </c>
      <c r="U28" s="129" t="s">
        <v>301</v>
      </c>
      <c r="V28" s="129" t="s">
        <v>290</v>
      </c>
      <c r="W28" s="143">
        <v>16.399999999999999</v>
      </c>
      <c r="X28" s="144">
        <v>28.3</v>
      </c>
      <c r="Y28" s="144">
        <v>27</v>
      </c>
      <c r="Z28" s="144">
        <v>1.5</v>
      </c>
      <c r="AA28" s="144">
        <v>4.67</v>
      </c>
      <c r="AB28" s="144">
        <v>8.85</v>
      </c>
      <c r="AC28" s="129"/>
      <c r="AD28" s="129"/>
      <c r="AE28" s="129"/>
      <c r="AF28" s="129"/>
      <c r="AG28" s="129"/>
      <c r="AH28" s="129"/>
      <c r="AI28" s="129"/>
      <c r="AJ28" s="129"/>
      <c r="AK28" s="129"/>
    </row>
    <row r="29" spans="1:41" s="128" customFormat="1" ht="15" customHeight="1">
      <c r="A29" s="133"/>
      <c r="B29" s="132">
        <v>5</v>
      </c>
      <c r="C29" s="137">
        <v>15</v>
      </c>
      <c r="D29" s="137">
        <v>85.5</v>
      </c>
      <c r="E29" s="132" t="s">
        <v>317</v>
      </c>
      <c r="F29" s="140"/>
      <c r="G29" s="140"/>
      <c r="H29" s="137">
        <v>20.100000000000001</v>
      </c>
      <c r="I29" s="138">
        <v>3.82</v>
      </c>
      <c r="J29" s="138">
        <v>1.24</v>
      </c>
      <c r="K29" s="138">
        <v>6.55</v>
      </c>
      <c r="L29" s="138">
        <v>21.5</v>
      </c>
      <c r="M29" s="138">
        <v>20</v>
      </c>
      <c r="N29" s="132"/>
      <c r="Q29" s="129">
        <v>15</v>
      </c>
      <c r="R29" s="143">
        <v>13.3</v>
      </c>
      <c r="S29" s="143">
        <v>28.2</v>
      </c>
      <c r="T29" s="143">
        <v>66.900000000000006</v>
      </c>
      <c r="U29" s="129" t="s">
        <v>147</v>
      </c>
      <c r="V29" s="129" t="s">
        <v>302</v>
      </c>
      <c r="W29" s="143">
        <v>16.600000000000001</v>
      </c>
      <c r="X29" s="144">
        <v>27.9</v>
      </c>
      <c r="Y29" s="144">
        <v>26.5</v>
      </c>
      <c r="Z29" s="144">
        <v>1.48</v>
      </c>
      <c r="AA29" s="144">
        <v>4.62</v>
      </c>
      <c r="AB29" s="144">
        <v>8.75</v>
      </c>
      <c r="AC29" s="129"/>
      <c r="AD29" s="129"/>
      <c r="AE29" s="129"/>
      <c r="AF29" s="129"/>
      <c r="AG29" s="129"/>
      <c r="AH29" s="129"/>
      <c r="AI29" s="129"/>
      <c r="AJ29" s="129"/>
      <c r="AK29" s="129"/>
    </row>
    <row r="30" spans="1:41" s="128" customFormat="1" ht="15" customHeight="1">
      <c r="A30" s="133"/>
      <c r="B30" s="134">
        <v>4</v>
      </c>
      <c r="C30" s="135">
        <v>15.2</v>
      </c>
      <c r="D30" s="135">
        <v>88.5</v>
      </c>
      <c r="E30" s="134" t="s">
        <v>319</v>
      </c>
      <c r="F30" s="142"/>
      <c r="G30" s="142"/>
      <c r="H30" s="135">
        <v>20.6</v>
      </c>
      <c r="I30" s="136">
        <v>3.7</v>
      </c>
      <c r="J30" s="136">
        <v>1.21</v>
      </c>
      <c r="K30" s="136">
        <v>6.2</v>
      </c>
      <c r="L30" s="136">
        <v>20.5</v>
      </c>
      <c r="M30" s="136">
        <v>19</v>
      </c>
      <c r="N30" s="142"/>
      <c r="Q30" s="129">
        <v>14</v>
      </c>
      <c r="R30" s="143">
        <v>13.4</v>
      </c>
      <c r="S30" s="143">
        <v>28.4</v>
      </c>
      <c r="T30" s="143">
        <v>68.3</v>
      </c>
      <c r="U30" s="129" t="s">
        <v>303</v>
      </c>
      <c r="V30" s="129" t="s">
        <v>246</v>
      </c>
      <c r="W30" s="143">
        <v>16.8</v>
      </c>
      <c r="X30" s="144">
        <v>27.4</v>
      </c>
      <c r="Y30" s="144">
        <v>26</v>
      </c>
      <c r="Z30" s="144">
        <v>1.46</v>
      </c>
      <c r="AA30" s="144">
        <v>4.57</v>
      </c>
      <c r="AB30" s="144">
        <v>8.6</v>
      </c>
      <c r="AC30" s="129"/>
      <c r="AD30" s="129"/>
      <c r="AE30" s="129"/>
      <c r="AF30" s="129"/>
      <c r="AG30" s="129"/>
      <c r="AH30" s="129"/>
      <c r="AI30" s="129"/>
      <c r="AJ30" s="129"/>
      <c r="AK30" s="129"/>
    </row>
    <row r="31" spans="1:41" s="128" customFormat="1" ht="15" customHeight="1">
      <c r="A31" s="133"/>
      <c r="B31" s="134">
        <v>3</v>
      </c>
      <c r="C31" s="135">
        <v>15.4</v>
      </c>
      <c r="D31" s="135">
        <v>91.5</v>
      </c>
      <c r="E31" s="134" t="s">
        <v>321</v>
      </c>
      <c r="F31" s="142"/>
      <c r="G31" s="142"/>
      <c r="H31" s="135">
        <v>21.1</v>
      </c>
      <c r="I31" s="136">
        <v>3.58</v>
      </c>
      <c r="J31" s="136">
        <v>1.17</v>
      </c>
      <c r="K31" s="136">
        <v>5.85</v>
      </c>
      <c r="L31" s="136">
        <v>19.5</v>
      </c>
      <c r="M31" s="136">
        <v>18</v>
      </c>
      <c r="N31" s="142"/>
      <c r="Q31" s="129">
        <v>13</v>
      </c>
      <c r="R31" s="143">
        <v>13.5</v>
      </c>
      <c r="S31" s="143">
        <v>28.7</v>
      </c>
      <c r="T31" s="143">
        <v>69.7</v>
      </c>
      <c r="U31" s="129" t="s">
        <v>304</v>
      </c>
      <c r="V31" s="129" t="s">
        <v>305</v>
      </c>
      <c r="W31" s="143">
        <v>17</v>
      </c>
      <c r="X31" s="144">
        <v>26.9</v>
      </c>
      <c r="Y31" s="144">
        <v>25.5</v>
      </c>
      <c r="Z31" s="144">
        <v>1.44</v>
      </c>
      <c r="AA31" s="144">
        <v>4.51</v>
      </c>
      <c r="AB31" s="144">
        <v>8.4499999999999993</v>
      </c>
      <c r="AC31" s="129"/>
      <c r="AD31" s="129"/>
      <c r="AE31" s="129"/>
      <c r="AF31" s="129"/>
      <c r="AG31" s="129"/>
      <c r="AH31" s="129"/>
      <c r="AI31" s="129"/>
      <c r="AJ31" s="129"/>
      <c r="AK31" s="129"/>
    </row>
    <row r="32" spans="1:41" s="128" customFormat="1" ht="15" customHeight="1">
      <c r="A32" s="133"/>
      <c r="B32" s="134">
        <v>2</v>
      </c>
      <c r="C32" s="135">
        <v>15.6</v>
      </c>
      <c r="D32" s="135">
        <v>94.5</v>
      </c>
      <c r="E32" s="134" t="s">
        <v>323</v>
      </c>
      <c r="F32" s="142"/>
      <c r="G32" s="142"/>
      <c r="H32" s="135">
        <v>21.7</v>
      </c>
      <c r="I32" s="136">
        <v>3.45</v>
      </c>
      <c r="J32" s="136">
        <v>1.1299999999999999</v>
      </c>
      <c r="K32" s="136">
        <v>5.5</v>
      </c>
      <c r="L32" s="136">
        <v>18.5</v>
      </c>
      <c r="M32" s="136">
        <v>17</v>
      </c>
      <c r="N32" s="142"/>
      <c r="Q32" s="129">
        <v>12</v>
      </c>
      <c r="R32" s="143">
        <v>13.6</v>
      </c>
      <c r="S32" s="143">
        <v>29</v>
      </c>
      <c r="T32" s="143">
        <v>71.2</v>
      </c>
      <c r="U32" s="129" t="s">
        <v>270</v>
      </c>
      <c r="V32" s="129" t="s">
        <v>306</v>
      </c>
      <c r="W32" s="143">
        <v>17.3</v>
      </c>
      <c r="X32" s="144">
        <v>26.4</v>
      </c>
      <c r="Y32" s="144">
        <v>25</v>
      </c>
      <c r="Z32" s="144">
        <v>1.42</v>
      </c>
      <c r="AA32" s="144">
        <v>4.45</v>
      </c>
      <c r="AB32" s="144">
        <v>8.25</v>
      </c>
      <c r="AC32" s="129"/>
      <c r="AD32" s="129"/>
      <c r="AE32" s="129"/>
      <c r="AF32" s="129"/>
      <c r="AG32" s="129"/>
      <c r="AH32" s="129"/>
      <c r="AI32" s="129"/>
      <c r="AJ32" s="129"/>
      <c r="AK32" s="129"/>
    </row>
    <row r="33" spans="1:37" s="128" customFormat="1" ht="15" customHeight="1">
      <c r="A33" s="133"/>
      <c r="B33" s="134">
        <v>1</v>
      </c>
      <c r="C33" s="135">
        <v>15.8</v>
      </c>
      <c r="D33" s="135">
        <v>97.5</v>
      </c>
      <c r="E33" s="134" t="s">
        <v>325</v>
      </c>
      <c r="F33" s="142"/>
      <c r="G33" s="142"/>
      <c r="H33" s="135">
        <v>22.3</v>
      </c>
      <c r="I33" s="136">
        <v>3.32</v>
      </c>
      <c r="J33" s="136">
        <v>1.0900000000000001</v>
      </c>
      <c r="K33" s="136">
        <v>5.0999999999999996</v>
      </c>
      <c r="L33" s="136">
        <v>17.5</v>
      </c>
      <c r="M33" s="136">
        <v>16</v>
      </c>
      <c r="N33" s="142"/>
      <c r="Q33" s="129">
        <v>11</v>
      </c>
      <c r="R33" s="143">
        <v>13.8</v>
      </c>
      <c r="S33" s="143">
        <v>29.3</v>
      </c>
      <c r="T33" s="143">
        <v>72.7</v>
      </c>
      <c r="U33" s="129" t="s">
        <v>182</v>
      </c>
      <c r="V33" s="129" t="s">
        <v>307</v>
      </c>
      <c r="W33" s="143">
        <v>17.600000000000001</v>
      </c>
      <c r="X33" s="144">
        <v>25.9</v>
      </c>
      <c r="Y33" s="144">
        <v>24.5</v>
      </c>
      <c r="Z33" s="144">
        <v>1.4</v>
      </c>
      <c r="AA33" s="144">
        <v>4.38</v>
      </c>
      <c r="AB33" s="144">
        <v>8.0500000000000007</v>
      </c>
      <c r="AC33" s="129"/>
      <c r="AD33" s="129"/>
      <c r="AE33" s="129"/>
      <c r="AF33" s="129"/>
      <c r="AG33" s="129"/>
      <c r="AH33" s="129"/>
      <c r="AI33" s="129"/>
      <c r="AJ33" s="129"/>
      <c r="AK33" s="129"/>
    </row>
    <row r="34" spans="1:37" s="128" customFormat="1" ht="15" customHeight="1">
      <c r="A34" s="133"/>
      <c r="B34" s="607" t="s">
        <v>592</v>
      </c>
      <c r="C34" s="607"/>
      <c r="D34" s="607"/>
      <c r="E34" s="607"/>
      <c r="F34" s="607"/>
      <c r="G34" s="607"/>
      <c r="H34" s="607"/>
      <c r="I34" s="607"/>
      <c r="J34" s="607"/>
      <c r="K34" s="607"/>
      <c r="L34" s="607"/>
      <c r="M34" s="607"/>
      <c r="N34" s="607"/>
      <c r="Q34" s="129">
        <v>10</v>
      </c>
      <c r="R34" s="143">
        <v>14</v>
      </c>
      <c r="S34" s="143">
        <v>29.6</v>
      </c>
      <c r="T34" s="143">
        <v>74.2</v>
      </c>
      <c r="U34" s="129" t="s">
        <v>308</v>
      </c>
      <c r="V34" s="129" t="s">
        <v>309</v>
      </c>
      <c r="W34" s="143">
        <v>17.899999999999999</v>
      </c>
      <c r="X34" s="144">
        <v>25.3</v>
      </c>
      <c r="Y34" s="144">
        <v>24</v>
      </c>
      <c r="Z34" s="144">
        <v>1.38</v>
      </c>
      <c r="AA34" s="144">
        <v>4.3099999999999996</v>
      </c>
      <c r="AB34" s="144">
        <v>7.85</v>
      </c>
      <c r="AC34" s="129"/>
      <c r="AD34" s="129"/>
      <c r="AE34" s="129"/>
      <c r="AF34" s="129"/>
      <c r="AG34" s="129"/>
      <c r="AH34" s="129"/>
      <c r="AI34" s="129"/>
      <c r="AJ34" s="129"/>
      <c r="AK34" s="129"/>
    </row>
    <row r="35" spans="1:37" s="128" customFormat="1" ht="15" customHeight="1">
      <c r="A35" s="133"/>
      <c r="B35" s="604" t="s">
        <v>591</v>
      </c>
      <c r="C35" s="604"/>
      <c r="D35" s="604"/>
      <c r="E35" s="604"/>
      <c r="F35" s="604"/>
      <c r="G35" s="604"/>
      <c r="H35" s="604"/>
      <c r="I35" s="604"/>
      <c r="J35" s="604"/>
      <c r="K35" s="604"/>
      <c r="L35" s="604"/>
      <c r="M35" s="604"/>
      <c r="N35" s="604"/>
      <c r="Q35" s="129">
        <v>9</v>
      </c>
      <c r="R35" s="143">
        <v>14.2</v>
      </c>
      <c r="S35" s="143">
        <v>30</v>
      </c>
      <c r="T35" s="143">
        <v>76.099999999999994</v>
      </c>
      <c r="U35" s="129" t="s">
        <v>310</v>
      </c>
      <c r="V35" s="129" t="s">
        <v>311</v>
      </c>
      <c r="W35" s="143">
        <v>18.3</v>
      </c>
      <c r="X35" s="144">
        <v>24.7</v>
      </c>
      <c r="Y35" s="144">
        <v>23.3</v>
      </c>
      <c r="Z35" s="144">
        <v>1.36</v>
      </c>
      <c r="AA35" s="144">
        <v>4.2300000000000004</v>
      </c>
      <c r="AB35" s="144">
        <v>7.65</v>
      </c>
      <c r="AC35" s="129"/>
      <c r="AD35" s="129"/>
      <c r="AE35" s="129"/>
      <c r="AF35" s="129"/>
      <c r="AG35" s="129"/>
      <c r="AH35" s="129"/>
      <c r="AI35" s="129"/>
      <c r="AJ35" s="129"/>
      <c r="AK35" s="129"/>
    </row>
    <row r="36" spans="1:37" s="128" customFormat="1" ht="15" customHeight="1">
      <c r="A36" s="133"/>
      <c r="Q36" s="129">
        <v>8</v>
      </c>
      <c r="R36" s="143">
        <v>14.4</v>
      </c>
      <c r="S36" s="143">
        <v>30.4</v>
      </c>
      <c r="T36" s="143">
        <v>78.2</v>
      </c>
      <c r="U36" s="129" t="s">
        <v>312</v>
      </c>
      <c r="V36" s="129" t="s">
        <v>313</v>
      </c>
      <c r="W36" s="143">
        <v>18.7</v>
      </c>
      <c r="X36" s="144">
        <v>24</v>
      </c>
      <c r="Y36" s="144">
        <v>22.5</v>
      </c>
      <c r="Z36" s="144">
        <v>1.33</v>
      </c>
      <c r="AA36" s="144">
        <v>4.1399999999999997</v>
      </c>
      <c r="AB36" s="144">
        <v>7.4</v>
      </c>
      <c r="AC36" s="129"/>
      <c r="AD36" s="129"/>
      <c r="AE36" s="129"/>
      <c r="AF36" s="129"/>
      <c r="AG36" s="129"/>
      <c r="AH36" s="129"/>
      <c r="AI36" s="129"/>
      <c r="AJ36" s="129"/>
      <c r="AK36" s="129"/>
    </row>
    <row r="37" spans="1:37" s="128" customFormat="1" ht="15" customHeight="1">
      <c r="A37" s="133"/>
      <c r="Q37" s="129">
        <v>7</v>
      </c>
      <c r="R37" s="143">
        <v>14.6</v>
      </c>
      <c r="S37" s="143">
        <v>30.8</v>
      </c>
      <c r="T37" s="143">
        <v>80.400000000000006</v>
      </c>
      <c r="U37" s="129" t="s">
        <v>314</v>
      </c>
      <c r="V37" s="129" t="s">
        <v>315</v>
      </c>
      <c r="W37" s="143">
        <v>19.100000000000001</v>
      </c>
      <c r="X37" s="144">
        <v>23.2</v>
      </c>
      <c r="Y37" s="144">
        <v>21.7</v>
      </c>
      <c r="Z37" s="144">
        <v>1.3</v>
      </c>
      <c r="AA37" s="144">
        <v>4.04</v>
      </c>
      <c r="AB37" s="144">
        <v>7.15</v>
      </c>
      <c r="AC37" s="129"/>
      <c r="AD37" s="129"/>
      <c r="AE37" s="129"/>
      <c r="AF37" s="129"/>
      <c r="AG37" s="129"/>
      <c r="AH37" s="129"/>
      <c r="AI37" s="129"/>
      <c r="AJ37" s="129"/>
      <c r="AK37" s="129"/>
    </row>
    <row r="38" spans="1:37" s="128" customFormat="1" ht="15" customHeight="1">
      <c r="A38" s="133"/>
      <c r="Q38" s="129">
        <v>6</v>
      </c>
      <c r="R38" s="143">
        <v>14.8</v>
      </c>
      <c r="S38" s="143">
        <v>31.3</v>
      </c>
      <c r="T38" s="143">
        <v>82.8</v>
      </c>
      <c r="U38" s="129" t="s">
        <v>292</v>
      </c>
      <c r="V38" s="129" t="s">
        <v>316</v>
      </c>
      <c r="W38" s="143">
        <v>19.600000000000001</v>
      </c>
      <c r="X38" s="144">
        <v>22.4</v>
      </c>
      <c r="Y38" s="144">
        <v>20.9</v>
      </c>
      <c r="Z38" s="144">
        <v>1.27</v>
      </c>
      <c r="AA38" s="144">
        <v>3.93</v>
      </c>
      <c r="AB38" s="144">
        <v>6.85</v>
      </c>
      <c r="AC38" s="129"/>
      <c r="AD38" s="129"/>
      <c r="AE38" s="129"/>
      <c r="AF38" s="129"/>
      <c r="AG38" s="129"/>
      <c r="AH38" s="129"/>
      <c r="AI38" s="129"/>
      <c r="AJ38" s="129"/>
      <c r="AK38" s="129"/>
    </row>
    <row r="39" spans="1:37" s="128" customFormat="1" ht="15" customHeight="1">
      <c r="A39" s="133"/>
      <c r="Q39" s="129">
        <v>5</v>
      </c>
      <c r="R39" s="143">
        <v>15</v>
      </c>
      <c r="S39" s="143">
        <v>31.8</v>
      </c>
      <c r="T39" s="143">
        <v>85.5</v>
      </c>
      <c r="U39" s="129" t="s">
        <v>317</v>
      </c>
      <c r="V39" s="129" t="s">
        <v>318</v>
      </c>
      <c r="W39" s="143">
        <v>20.100000000000001</v>
      </c>
      <c r="X39" s="144">
        <v>21.5</v>
      </c>
      <c r="Y39" s="144">
        <v>20</v>
      </c>
      <c r="Z39" s="144">
        <v>1.24</v>
      </c>
      <c r="AA39" s="144">
        <v>3.82</v>
      </c>
      <c r="AB39" s="144">
        <v>6.55</v>
      </c>
      <c r="AC39" s="129"/>
      <c r="AD39" s="129"/>
      <c r="AE39" s="129"/>
      <c r="AF39" s="129"/>
      <c r="AG39" s="129"/>
      <c r="AH39" s="129"/>
      <c r="AI39" s="129"/>
      <c r="AJ39" s="129"/>
      <c r="AK39" s="129"/>
    </row>
    <row r="40" spans="1:37" s="128" customFormat="1" ht="15" customHeight="1">
      <c r="A40" s="133"/>
      <c r="Q40" s="129">
        <v>4</v>
      </c>
      <c r="R40" s="143">
        <v>15.2</v>
      </c>
      <c r="S40" s="143">
        <v>32.299999999999997</v>
      </c>
      <c r="T40" s="143">
        <v>88.5</v>
      </c>
      <c r="U40" s="129" t="s">
        <v>319</v>
      </c>
      <c r="V40" s="129" t="s">
        <v>320</v>
      </c>
      <c r="W40" s="143">
        <v>20.6</v>
      </c>
      <c r="X40" s="144">
        <v>20.5</v>
      </c>
      <c r="Y40" s="144">
        <v>19</v>
      </c>
      <c r="Z40" s="144">
        <v>1.21</v>
      </c>
      <c r="AA40" s="144">
        <v>3.7</v>
      </c>
      <c r="AB40" s="144">
        <v>6.2</v>
      </c>
      <c r="AC40" s="129"/>
      <c r="AD40" s="129"/>
      <c r="AE40" s="129"/>
      <c r="AF40" s="129"/>
      <c r="AG40" s="129"/>
      <c r="AH40" s="129"/>
      <c r="AI40" s="129"/>
      <c r="AJ40" s="129"/>
      <c r="AK40" s="129"/>
    </row>
    <row r="41" spans="1:37" s="128" customFormat="1" ht="15" customHeight="1">
      <c r="A41" s="133"/>
      <c r="Q41" s="129">
        <v>3</v>
      </c>
      <c r="R41" s="143">
        <v>15.4</v>
      </c>
      <c r="S41" s="143">
        <v>32.9</v>
      </c>
      <c r="T41" s="143">
        <v>91.5</v>
      </c>
      <c r="U41" s="129" t="s">
        <v>321</v>
      </c>
      <c r="V41" s="129" t="s">
        <v>322</v>
      </c>
      <c r="W41" s="143">
        <v>21.1</v>
      </c>
      <c r="X41" s="144">
        <v>19.5</v>
      </c>
      <c r="Y41" s="144">
        <v>18</v>
      </c>
      <c r="Z41" s="144">
        <v>1.17</v>
      </c>
      <c r="AA41" s="144">
        <v>3.58</v>
      </c>
      <c r="AB41" s="144">
        <v>5.85</v>
      </c>
      <c r="AC41" s="129"/>
      <c r="AD41" s="129"/>
      <c r="AE41" s="129"/>
      <c r="AF41" s="129"/>
      <c r="AG41" s="129"/>
      <c r="AH41" s="129"/>
      <c r="AI41" s="129"/>
      <c r="AJ41" s="129"/>
      <c r="AK41" s="129"/>
    </row>
    <row r="42" spans="1:37" s="128" customFormat="1" ht="15" customHeight="1">
      <c r="A42" s="133"/>
      <c r="Q42" s="129">
        <v>2</v>
      </c>
      <c r="R42" s="143">
        <v>15.6</v>
      </c>
      <c r="S42" s="143">
        <v>33.5</v>
      </c>
      <c r="T42" s="143">
        <v>94.5</v>
      </c>
      <c r="U42" s="129" t="s">
        <v>323</v>
      </c>
      <c r="V42" s="129" t="s">
        <v>324</v>
      </c>
      <c r="W42" s="143">
        <v>21.7</v>
      </c>
      <c r="X42" s="144">
        <v>18.5</v>
      </c>
      <c r="Y42" s="144">
        <v>17</v>
      </c>
      <c r="Z42" s="144">
        <v>1.1299999999999999</v>
      </c>
      <c r="AA42" s="144">
        <v>3.45</v>
      </c>
      <c r="AB42" s="144">
        <v>5.5</v>
      </c>
      <c r="AC42" s="129"/>
      <c r="AD42" s="129"/>
      <c r="AE42" s="129"/>
      <c r="AF42" s="129"/>
      <c r="AG42" s="129"/>
      <c r="AH42" s="129"/>
      <c r="AI42" s="129"/>
      <c r="AJ42" s="129"/>
      <c r="AK42" s="129"/>
    </row>
    <row r="43" spans="1:37" s="128" customFormat="1" ht="15" customHeight="1">
      <c r="A43" s="133"/>
      <c r="Q43" s="129">
        <v>1</v>
      </c>
      <c r="R43" s="143">
        <v>15.8</v>
      </c>
      <c r="S43" s="143">
        <v>34.1</v>
      </c>
      <c r="T43" s="143">
        <v>97.5</v>
      </c>
      <c r="U43" s="129" t="s">
        <v>325</v>
      </c>
      <c r="V43" s="129" t="s">
        <v>326</v>
      </c>
      <c r="W43" s="143">
        <v>22.3</v>
      </c>
      <c r="X43" s="144">
        <v>17.5</v>
      </c>
      <c r="Y43" s="144">
        <v>16</v>
      </c>
      <c r="Z43" s="144">
        <v>1.0900000000000001</v>
      </c>
      <c r="AA43" s="144">
        <v>3.32</v>
      </c>
      <c r="AB43" s="144">
        <v>5.0999999999999996</v>
      </c>
      <c r="AC43" s="129"/>
      <c r="AD43" s="129"/>
      <c r="AE43" s="129"/>
      <c r="AF43" s="129"/>
      <c r="AG43" s="129"/>
      <c r="AH43" s="129"/>
      <c r="AI43" s="129"/>
      <c r="AJ43" s="129"/>
      <c r="AK43" s="129"/>
    </row>
    <row r="44" spans="1:37" ht="15" customHeight="1"/>
    <row r="45" spans="1:37" ht="15" customHeight="1">
      <c r="Q45" t="s">
        <v>574</v>
      </c>
      <c r="R45"/>
      <c r="S45"/>
      <c r="T45"/>
      <c r="U45"/>
      <c r="V45"/>
      <c r="W45"/>
      <c r="X45"/>
      <c r="Y45"/>
      <c r="Z45"/>
      <c r="AA45"/>
    </row>
    <row r="46" spans="1:37" ht="15" customHeight="1">
      <c r="Q46" s="32" t="s">
        <v>575</v>
      </c>
      <c r="AH46" s="39"/>
    </row>
    <row r="47" spans="1:37">
      <c r="R47" s="9" t="s">
        <v>42</v>
      </c>
      <c r="S47" s="9" t="s">
        <v>576</v>
      </c>
    </row>
    <row r="48" spans="1:37">
      <c r="R48" s="2">
        <v>60</v>
      </c>
      <c r="S48" s="2" t="s">
        <v>329</v>
      </c>
    </row>
    <row r="49" spans="18:19">
      <c r="R49" s="2">
        <v>56</v>
      </c>
      <c r="S49" s="2">
        <v>1</v>
      </c>
    </row>
    <row r="50" spans="18:19">
      <c r="R50" s="2">
        <v>52</v>
      </c>
      <c r="S50" s="2" t="s">
        <v>330</v>
      </c>
    </row>
    <row r="51" spans="18:19">
      <c r="R51" s="2">
        <v>48</v>
      </c>
      <c r="S51" s="2" t="s">
        <v>331</v>
      </c>
    </row>
    <row r="52" spans="18:19">
      <c r="R52" s="2">
        <v>44</v>
      </c>
      <c r="S52" s="2">
        <v>2</v>
      </c>
    </row>
    <row r="53" spans="18:19">
      <c r="R53" s="2">
        <v>40</v>
      </c>
      <c r="S53" s="2" t="s">
        <v>332</v>
      </c>
    </row>
    <row r="54" spans="18:19">
      <c r="R54" s="2">
        <v>36</v>
      </c>
      <c r="S54" s="2" t="s">
        <v>333</v>
      </c>
    </row>
    <row r="55" spans="18:19">
      <c r="R55" s="2">
        <v>31</v>
      </c>
      <c r="S55" s="2">
        <v>3</v>
      </c>
    </row>
    <row r="56" spans="18:19">
      <c r="R56" s="2">
        <v>28</v>
      </c>
      <c r="S56" s="2" t="s">
        <v>334</v>
      </c>
    </row>
    <row r="57" spans="18:19">
      <c r="R57" s="2">
        <v>24</v>
      </c>
      <c r="S57" s="2" t="s">
        <v>335</v>
      </c>
    </row>
    <row r="58" spans="18:19">
      <c r="R58" s="2">
        <v>20</v>
      </c>
      <c r="S58" s="2">
        <v>4</v>
      </c>
    </row>
    <row r="59" spans="18:19">
      <c r="R59" s="2">
        <v>16</v>
      </c>
      <c r="S59" s="2" t="s">
        <v>336</v>
      </c>
    </row>
    <row r="60" spans="18:19">
      <c r="R60" s="2">
        <v>12</v>
      </c>
      <c r="S60" s="2" t="s">
        <v>337</v>
      </c>
    </row>
    <row r="61" spans="18:19">
      <c r="R61" s="2">
        <v>8</v>
      </c>
      <c r="S61" s="2">
        <v>5</v>
      </c>
    </row>
    <row r="62" spans="18:19">
      <c r="R62" s="2">
        <v>4</v>
      </c>
      <c r="S62" s="2" t="s">
        <v>338</v>
      </c>
    </row>
  </sheetData>
  <mergeCells count="2">
    <mergeCell ref="B34:N34"/>
    <mergeCell ref="B35:N35"/>
  </mergeCells>
  <pageMargins left="0.51181102362204722" right="0.51181102362204722" top="0.39370078740157483" bottom="0.39370078740157483" header="0.31496062992125984" footer="0.31496062992125984"/>
  <pageSetup paperSize="9" scale="7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3"/>
  <sheetViews>
    <sheetView workbookViewId="0">
      <selection sqref="A1:N16"/>
    </sheetView>
  </sheetViews>
  <sheetFormatPr baseColWidth="10" defaultRowHeight="15.75"/>
  <cols>
    <col min="1" max="1" width="12.625" style="130" customWidth="1"/>
    <col min="2" max="14" width="8.625" customWidth="1"/>
  </cols>
  <sheetData>
    <row r="1" spans="1:30" s="18" customFormat="1" ht="15" customHeight="1">
      <c r="A1" s="131" t="s">
        <v>35</v>
      </c>
      <c r="B1" s="132" t="s">
        <v>21</v>
      </c>
      <c r="C1" s="132" t="s">
        <v>70</v>
      </c>
      <c r="D1" s="132" t="s">
        <v>2</v>
      </c>
      <c r="E1" s="132" t="s">
        <v>19</v>
      </c>
      <c r="F1" s="132" t="s">
        <v>47</v>
      </c>
      <c r="G1" s="132" t="s">
        <v>48</v>
      </c>
      <c r="H1" s="132" t="s">
        <v>594</v>
      </c>
      <c r="I1" s="132" t="s">
        <v>50</v>
      </c>
      <c r="J1" s="132" t="s">
        <v>51</v>
      </c>
      <c r="K1" s="132" t="s">
        <v>84</v>
      </c>
      <c r="L1" s="132" t="s">
        <v>120</v>
      </c>
      <c r="M1" s="132" t="s">
        <v>121</v>
      </c>
      <c r="N1" s="132" t="s">
        <v>126</v>
      </c>
      <c r="Q1" s="18" t="s">
        <v>35</v>
      </c>
      <c r="R1" s="9" t="s">
        <v>21</v>
      </c>
      <c r="S1" s="9" t="s">
        <v>70</v>
      </c>
      <c r="T1" s="9" t="s">
        <v>2</v>
      </c>
      <c r="U1" s="9" t="s">
        <v>19</v>
      </c>
      <c r="V1" s="9" t="s">
        <v>47</v>
      </c>
      <c r="W1" s="9" t="s">
        <v>48</v>
      </c>
      <c r="X1" s="9" t="s">
        <v>119</v>
      </c>
      <c r="Y1" s="9" t="s">
        <v>67</v>
      </c>
      <c r="Z1" s="9" t="s">
        <v>86</v>
      </c>
      <c r="AA1" s="9" t="s">
        <v>84</v>
      </c>
      <c r="AB1" s="9" t="s">
        <v>120</v>
      </c>
      <c r="AC1" s="9" t="s">
        <v>121</v>
      </c>
      <c r="AD1" s="9" t="s">
        <v>126</v>
      </c>
    </row>
    <row r="2" spans="1:30" ht="15" customHeight="1">
      <c r="A2" s="133"/>
      <c r="B2" s="134">
        <v>15</v>
      </c>
      <c r="C2" s="134"/>
      <c r="D2" s="213"/>
      <c r="E2" s="213"/>
      <c r="F2" s="213"/>
      <c r="G2" s="213"/>
      <c r="H2" s="134"/>
      <c r="I2" s="134"/>
      <c r="J2" s="136"/>
      <c r="K2" s="136"/>
      <c r="L2" s="136"/>
      <c r="M2" s="136"/>
      <c r="N2" s="134"/>
      <c r="R2" s="2">
        <v>15</v>
      </c>
      <c r="S2" s="2"/>
      <c r="T2" s="2"/>
      <c r="U2" s="2"/>
      <c r="V2" s="2"/>
      <c r="W2" s="2"/>
      <c r="X2" s="2"/>
      <c r="Y2" s="2"/>
      <c r="Z2" s="3"/>
      <c r="AA2" s="3"/>
      <c r="AB2" s="3"/>
      <c r="AC2" s="3"/>
      <c r="AD2" s="2"/>
    </row>
    <row r="3" spans="1:30" ht="15" customHeight="1">
      <c r="A3" s="133"/>
      <c r="B3" s="134">
        <v>14</v>
      </c>
      <c r="C3" s="134"/>
      <c r="D3" s="213"/>
      <c r="E3" s="213"/>
      <c r="F3" s="213"/>
      <c r="G3" s="213"/>
      <c r="H3" s="134"/>
      <c r="I3" s="134"/>
      <c r="J3" s="136"/>
      <c r="K3" s="136"/>
      <c r="L3" s="136"/>
      <c r="M3" s="136"/>
      <c r="N3" s="134"/>
      <c r="R3" s="2">
        <v>14</v>
      </c>
      <c r="S3" s="2"/>
      <c r="T3" s="2"/>
      <c r="U3" s="2"/>
      <c r="V3" s="2"/>
      <c r="W3" s="2"/>
      <c r="X3" s="2"/>
      <c r="Y3" s="2"/>
      <c r="Z3" s="3"/>
      <c r="AA3" s="3"/>
      <c r="AB3" s="3"/>
      <c r="AC3" s="3"/>
      <c r="AD3" s="2"/>
    </row>
    <row r="4" spans="1:30" ht="15" customHeight="1">
      <c r="A4" s="133"/>
      <c r="B4" s="134">
        <v>13</v>
      </c>
      <c r="C4" s="134"/>
      <c r="D4" s="213"/>
      <c r="E4" s="213"/>
      <c r="F4" s="213"/>
      <c r="G4" s="213"/>
      <c r="H4" s="134"/>
      <c r="I4" s="134"/>
      <c r="J4" s="136"/>
      <c r="K4" s="136"/>
      <c r="L4" s="136"/>
      <c r="M4" s="136"/>
      <c r="N4" s="134"/>
      <c r="R4" s="2">
        <v>13</v>
      </c>
      <c r="S4" s="2"/>
      <c r="T4" s="2"/>
      <c r="U4" s="2"/>
      <c r="V4" s="2"/>
      <c r="W4" s="2"/>
      <c r="X4" s="2"/>
      <c r="Y4" s="2"/>
      <c r="Z4" s="3"/>
      <c r="AA4" s="3"/>
      <c r="AB4" s="3"/>
      <c r="AC4" s="3"/>
      <c r="AD4" s="2"/>
    </row>
    <row r="5" spans="1:30" ht="15" customHeight="1">
      <c r="A5" s="133"/>
      <c r="B5" s="134">
        <v>12</v>
      </c>
      <c r="C5" s="134"/>
      <c r="D5" s="213"/>
      <c r="E5" s="213"/>
      <c r="F5" s="213"/>
      <c r="G5" s="213"/>
      <c r="H5" s="134"/>
      <c r="I5" s="134"/>
      <c r="J5" s="136"/>
      <c r="K5" s="136"/>
      <c r="L5" s="136"/>
      <c r="M5" s="136"/>
      <c r="N5" s="134"/>
      <c r="R5" s="2">
        <v>12</v>
      </c>
      <c r="S5" s="2"/>
      <c r="T5" s="2"/>
      <c r="U5" s="2"/>
      <c r="V5" s="2"/>
      <c r="W5" s="2"/>
      <c r="X5" s="2"/>
      <c r="Y5" s="2"/>
      <c r="Z5" s="3"/>
      <c r="AA5" s="3"/>
      <c r="AB5" s="3"/>
      <c r="AC5" s="3"/>
      <c r="AD5" s="2"/>
    </row>
    <row r="6" spans="1:30" ht="15" customHeight="1">
      <c r="A6" s="133"/>
      <c r="B6" s="132">
        <v>11</v>
      </c>
      <c r="C6" s="132">
        <v>12.9</v>
      </c>
      <c r="D6" s="212" t="s">
        <v>629</v>
      </c>
      <c r="E6" s="212" t="s">
        <v>631</v>
      </c>
      <c r="F6" s="212" t="s">
        <v>635</v>
      </c>
      <c r="G6" s="212" t="s">
        <v>639</v>
      </c>
      <c r="H6" s="132">
        <v>18.899999999999999</v>
      </c>
      <c r="I6" s="132">
        <v>5.17</v>
      </c>
      <c r="J6" s="138">
        <v>1.55</v>
      </c>
      <c r="K6" s="138">
        <v>8.6999999999999993</v>
      </c>
      <c r="L6" s="138">
        <v>25.35</v>
      </c>
      <c r="M6" s="138">
        <v>31.6</v>
      </c>
      <c r="N6" s="132">
        <v>2950</v>
      </c>
      <c r="R6" s="2">
        <v>11</v>
      </c>
      <c r="S6" s="2">
        <v>12.9</v>
      </c>
      <c r="T6" s="7">
        <v>4.3055555555555562E-2</v>
      </c>
      <c r="U6" s="7">
        <v>0.10694444444444444</v>
      </c>
      <c r="V6" s="7">
        <v>0.13749999999999998</v>
      </c>
      <c r="W6" s="7">
        <v>0.51388888888888895</v>
      </c>
      <c r="X6" s="2">
        <v>18.899999999999999</v>
      </c>
      <c r="Y6" s="2">
        <v>5.17</v>
      </c>
      <c r="Z6" s="3">
        <v>1.55</v>
      </c>
      <c r="AA6" s="3">
        <v>8.6999999999999993</v>
      </c>
      <c r="AB6" s="3">
        <v>25.35</v>
      </c>
      <c r="AC6" s="3">
        <v>31.6</v>
      </c>
      <c r="AD6" s="2">
        <v>2950</v>
      </c>
    </row>
    <row r="7" spans="1:30" ht="15" customHeight="1">
      <c r="A7" s="133"/>
      <c r="B7" s="134">
        <v>10</v>
      </c>
      <c r="C7" s="134"/>
      <c r="D7" s="213"/>
      <c r="E7" s="213"/>
      <c r="F7" s="213"/>
      <c r="G7" s="213"/>
      <c r="H7" s="134"/>
      <c r="I7" s="134"/>
      <c r="J7" s="136"/>
      <c r="K7" s="136"/>
      <c r="L7" s="136"/>
      <c r="M7" s="136"/>
      <c r="N7" s="134"/>
      <c r="R7" s="2">
        <v>10</v>
      </c>
      <c r="S7" s="2"/>
      <c r="T7" s="7"/>
      <c r="U7" s="7"/>
      <c r="V7" s="7"/>
      <c r="W7" s="7"/>
      <c r="X7" s="2"/>
      <c r="Y7" s="2"/>
      <c r="Z7" s="3"/>
      <c r="AA7" s="3"/>
      <c r="AB7" s="3"/>
      <c r="AC7" s="3"/>
      <c r="AD7" s="2"/>
    </row>
    <row r="8" spans="1:30" ht="15" customHeight="1">
      <c r="A8" s="133"/>
      <c r="B8" s="134">
        <v>9</v>
      </c>
      <c r="C8" s="134"/>
      <c r="D8" s="213"/>
      <c r="E8" s="213"/>
      <c r="F8" s="213"/>
      <c r="G8" s="213"/>
      <c r="H8" s="134"/>
      <c r="I8" s="134"/>
      <c r="J8" s="136"/>
      <c r="K8" s="136"/>
      <c r="L8" s="136"/>
      <c r="M8" s="136"/>
      <c r="N8" s="134"/>
      <c r="R8" s="2">
        <v>9</v>
      </c>
      <c r="S8" s="2"/>
      <c r="T8" s="7"/>
      <c r="U8" s="7"/>
      <c r="V8" s="7"/>
      <c r="W8" s="7"/>
      <c r="X8" s="2"/>
      <c r="Y8" s="2"/>
      <c r="Z8" s="3"/>
      <c r="AA8" s="3"/>
      <c r="AB8" s="3"/>
      <c r="AC8" s="3"/>
      <c r="AD8" s="2"/>
    </row>
    <row r="9" spans="1:30" ht="15" customHeight="1">
      <c r="A9" s="133"/>
      <c r="B9" s="134">
        <v>8</v>
      </c>
      <c r="C9" s="134"/>
      <c r="D9" s="213"/>
      <c r="E9" s="213"/>
      <c r="F9" s="213"/>
      <c r="G9" s="213"/>
      <c r="H9" s="134"/>
      <c r="I9" s="134"/>
      <c r="J9" s="136"/>
      <c r="K9" s="136"/>
      <c r="L9" s="136"/>
      <c r="M9" s="136"/>
      <c r="N9" s="134"/>
      <c r="R9" s="2">
        <v>8</v>
      </c>
      <c r="S9" s="2"/>
      <c r="T9" s="7"/>
      <c r="U9" s="7"/>
      <c r="V9" s="7"/>
      <c r="W9" s="7"/>
      <c r="X9" s="2"/>
      <c r="Y9" s="2"/>
      <c r="Z9" s="3"/>
      <c r="AA9" s="3"/>
      <c r="AB9" s="3"/>
      <c r="AC9" s="3"/>
      <c r="AD9" s="2"/>
    </row>
    <row r="10" spans="1:30" ht="15" customHeight="1">
      <c r="A10" s="133"/>
      <c r="B10" s="134">
        <v>7</v>
      </c>
      <c r="C10" s="134"/>
      <c r="D10" s="213"/>
      <c r="E10" s="213"/>
      <c r="F10" s="213"/>
      <c r="G10" s="213"/>
      <c r="H10" s="134"/>
      <c r="I10" s="134"/>
      <c r="J10" s="136"/>
      <c r="K10" s="136"/>
      <c r="L10" s="136"/>
      <c r="M10" s="136"/>
      <c r="N10" s="134"/>
      <c r="R10" s="2">
        <v>7</v>
      </c>
      <c r="S10" s="2"/>
      <c r="T10" s="7"/>
      <c r="U10" s="7"/>
      <c r="V10" s="7"/>
      <c r="W10" s="7"/>
      <c r="X10" s="2"/>
      <c r="Y10" s="2"/>
      <c r="Z10" s="3"/>
      <c r="AA10" s="3"/>
      <c r="AB10" s="3"/>
      <c r="AC10" s="3"/>
      <c r="AD10" s="2"/>
    </row>
    <row r="11" spans="1:30" ht="15" customHeight="1">
      <c r="A11" s="133"/>
      <c r="B11" s="134">
        <v>6</v>
      </c>
      <c r="C11" s="134"/>
      <c r="D11" s="213"/>
      <c r="E11" s="213"/>
      <c r="F11" s="213"/>
      <c r="G11" s="213"/>
      <c r="H11" s="134"/>
      <c r="I11" s="134"/>
      <c r="J11" s="136"/>
      <c r="K11" s="136"/>
      <c r="L11" s="136"/>
      <c r="M11" s="136"/>
      <c r="N11" s="134"/>
      <c r="R11" s="2">
        <v>6</v>
      </c>
      <c r="S11" s="2"/>
      <c r="T11" s="7"/>
      <c r="U11" s="7"/>
      <c r="V11" s="7"/>
      <c r="W11" s="7"/>
      <c r="X11" s="2"/>
      <c r="Y11" s="2"/>
      <c r="Z11" s="3"/>
      <c r="AA11" s="3"/>
      <c r="AB11" s="3"/>
      <c r="AC11" s="3"/>
      <c r="AD11" s="2"/>
    </row>
    <row r="12" spans="1:30" ht="15" customHeight="1">
      <c r="A12" s="133"/>
      <c r="B12" s="132">
        <v>5</v>
      </c>
      <c r="C12" s="132">
        <v>14.3</v>
      </c>
      <c r="D12" s="212" t="s">
        <v>630</v>
      </c>
      <c r="E12" s="212" t="s">
        <v>632</v>
      </c>
      <c r="F12" s="212" t="s">
        <v>636</v>
      </c>
      <c r="G12" s="212" t="s">
        <v>640</v>
      </c>
      <c r="H12" s="132">
        <v>22.2</v>
      </c>
      <c r="I12" s="132">
        <v>4.21</v>
      </c>
      <c r="J12" s="138">
        <v>1.35</v>
      </c>
      <c r="K12" s="138">
        <v>6.8</v>
      </c>
      <c r="L12" s="138">
        <v>19.34</v>
      </c>
      <c r="M12" s="138">
        <v>22.44</v>
      </c>
      <c r="N12" s="132">
        <v>2400</v>
      </c>
      <c r="R12" s="2">
        <v>5</v>
      </c>
      <c r="S12" s="2">
        <v>14.3</v>
      </c>
      <c r="T12" s="6">
        <v>8.2523148148148158E-4</v>
      </c>
      <c r="U12" s="7">
        <v>0.12222222222222223</v>
      </c>
      <c r="V12" s="7">
        <v>0.15763888888888888</v>
      </c>
      <c r="W12" s="7">
        <v>0.59930555555555554</v>
      </c>
      <c r="X12" s="2">
        <v>22.2</v>
      </c>
      <c r="Y12" s="2">
        <v>4.21</v>
      </c>
      <c r="Z12" s="3">
        <v>1.35</v>
      </c>
      <c r="AA12" s="3">
        <v>6.8</v>
      </c>
      <c r="AB12" s="3">
        <v>19.34</v>
      </c>
      <c r="AC12" s="3">
        <v>22.44</v>
      </c>
      <c r="AD12" s="2">
        <v>2400</v>
      </c>
    </row>
    <row r="13" spans="1:30" ht="15" customHeight="1">
      <c r="A13" s="133"/>
      <c r="B13" s="134">
        <v>4</v>
      </c>
      <c r="C13" s="134"/>
      <c r="D13" s="213"/>
      <c r="E13" s="213"/>
      <c r="F13" s="213"/>
      <c r="G13" s="213"/>
      <c r="H13" s="134"/>
      <c r="I13" s="134"/>
      <c r="J13" s="136"/>
      <c r="K13" s="136"/>
      <c r="L13" s="136"/>
      <c r="M13" s="136"/>
      <c r="N13" s="134"/>
      <c r="R13" s="2">
        <v>4</v>
      </c>
      <c r="S13" s="2"/>
      <c r="T13" s="2"/>
      <c r="U13" s="7"/>
      <c r="V13" s="7"/>
      <c r="W13" s="7"/>
      <c r="X13" s="2"/>
      <c r="Y13" s="2"/>
      <c r="Z13" s="3"/>
      <c r="AA13" s="3"/>
      <c r="AB13" s="3"/>
      <c r="AC13" s="3"/>
      <c r="AD13" s="2"/>
    </row>
    <row r="14" spans="1:30" ht="15" customHeight="1">
      <c r="A14" s="133"/>
      <c r="B14" s="134">
        <v>3</v>
      </c>
      <c r="C14" s="134"/>
      <c r="D14" s="213"/>
      <c r="E14" s="213"/>
      <c r="F14" s="213"/>
      <c r="G14" s="213"/>
      <c r="H14" s="134"/>
      <c r="I14" s="134"/>
      <c r="J14" s="136"/>
      <c r="K14" s="136"/>
      <c r="L14" s="136"/>
      <c r="M14" s="136"/>
      <c r="N14" s="134"/>
      <c r="R14" s="2">
        <v>3</v>
      </c>
      <c r="S14" s="2"/>
      <c r="T14" s="2"/>
      <c r="U14" s="7"/>
      <c r="V14" s="7"/>
      <c r="W14" s="7"/>
      <c r="X14" s="2"/>
      <c r="Y14" s="2"/>
      <c r="Z14" s="3"/>
      <c r="AA14" s="3"/>
      <c r="AB14" s="3"/>
      <c r="AC14" s="3"/>
      <c r="AD14" s="2"/>
    </row>
    <row r="15" spans="1:30" ht="15" customHeight="1">
      <c r="A15" s="133"/>
      <c r="B15" s="134">
        <v>2</v>
      </c>
      <c r="C15" s="134"/>
      <c r="D15" s="213"/>
      <c r="E15" s="213"/>
      <c r="F15" s="213"/>
      <c r="G15" s="213"/>
      <c r="H15" s="134"/>
      <c r="I15" s="134"/>
      <c r="J15" s="136"/>
      <c r="K15" s="136"/>
      <c r="L15" s="136"/>
      <c r="M15" s="136"/>
      <c r="N15" s="134"/>
      <c r="R15" s="2">
        <v>2</v>
      </c>
      <c r="S15" s="2"/>
      <c r="T15" s="2"/>
      <c r="U15" s="7"/>
      <c r="V15" s="7"/>
      <c r="W15" s="7"/>
      <c r="X15" s="2"/>
      <c r="Y15" s="2"/>
      <c r="Z15" s="3"/>
      <c r="AA15" s="3"/>
      <c r="AB15" s="3"/>
      <c r="AC15" s="3"/>
      <c r="AD15" s="2"/>
    </row>
    <row r="16" spans="1:30" ht="15" customHeight="1">
      <c r="A16" s="133"/>
      <c r="B16" s="134">
        <v>1</v>
      </c>
      <c r="C16" s="134"/>
      <c r="D16" s="213"/>
      <c r="E16" s="213"/>
      <c r="F16" s="213"/>
      <c r="G16" s="213"/>
      <c r="H16" s="134"/>
      <c r="I16" s="134"/>
      <c r="J16" s="136"/>
      <c r="K16" s="136"/>
      <c r="L16" s="136"/>
      <c r="M16" s="136"/>
      <c r="N16" s="134"/>
      <c r="R16" s="2">
        <v>1</v>
      </c>
      <c r="S16" s="2"/>
      <c r="T16" s="2"/>
      <c r="U16" s="7"/>
      <c r="V16" s="7"/>
      <c r="W16" s="7"/>
      <c r="X16" s="2"/>
      <c r="Y16" s="2"/>
      <c r="Z16" s="3"/>
      <c r="AA16" s="3"/>
      <c r="AB16" s="3"/>
      <c r="AC16" s="3"/>
      <c r="AD16" s="2"/>
    </row>
    <row r="17" spans="1:30" ht="15" customHeight="1">
      <c r="A17" s="133"/>
      <c r="B17" s="129"/>
      <c r="C17" s="129"/>
      <c r="D17" s="129"/>
      <c r="E17" s="215"/>
      <c r="F17" s="215"/>
      <c r="G17" s="215"/>
      <c r="H17" s="129"/>
      <c r="I17" s="129"/>
      <c r="J17" s="129"/>
      <c r="K17" s="129"/>
      <c r="L17" s="129"/>
      <c r="M17" s="129"/>
      <c r="N17" s="129"/>
      <c r="R17" s="1"/>
      <c r="S17" s="1"/>
      <c r="T17" s="1"/>
      <c r="U17" s="25"/>
      <c r="V17" s="25"/>
      <c r="W17" s="25"/>
      <c r="X17" s="1"/>
      <c r="Y17" s="1"/>
      <c r="Z17" s="1"/>
      <c r="AA17" s="1"/>
      <c r="AB17" s="1"/>
      <c r="AC17" s="1"/>
      <c r="AD17" s="1"/>
    </row>
    <row r="18" spans="1:30" s="18" customFormat="1" ht="15" customHeight="1">
      <c r="A18" s="131" t="s">
        <v>37</v>
      </c>
      <c r="B18" s="132" t="s">
        <v>21</v>
      </c>
      <c r="C18" s="132" t="s">
        <v>70</v>
      </c>
      <c r="D18" s="132" t="s">
        <v>2</v>
      </c>
      <c r="E18" s="212" t="s">
        <v>19</v>
      </c>
      <c r="F18" s="212" t="s">
        <v>75</v>
      </c>
      <c r="G18" s="212" t="s">
        <v>48</v>
      </c>
      <c r="H18" s="132" t="s">
        <v>595</v>
      </c>
      <c r="I18" s="132" t="s">
        <v>50</v>
      </c>
      <c r="J18" s="132" t="s">
        <v>51</v>
      </c>
      <c r="K18" s="132" t="s">
        <v>123</v>
      </c>
      <c r="L18" s="132" t="s">
        <v>124</v>
      </c>
      <c r="M18" s="132" t="s">
        <v>125</v>
      </c>
      <c r="N18" s="132" t="s">
        <v>126</v>
      </c>
      <c r="Q18" s="18" t="s">
        <v>37</v>
      </c>
      <c r="R18" s="9" t="s">
        <v>21</v>
      </c>
      <c r="S18" s="9" t="s">
        <v>70</v>
      </c>
      <c r="T18" s="9" t="s">
        <v>2</v>
      </c>
      <c r="U18" s="9" t="s">
        <v>19</v>
      </c>
      <c r="V18" s="9" t="s">
        <v>75</v>
      </c>
      <c r="W18" s="9" t="s">
        <v>48</v>
      </c>
      <c r="X18" s="9" t="s">
        <v>122</v>
      </c>
      <c r="Y18" s="9" t="s">
        <v>67</v>
      </c>
      <c r="Z18" s="9" t="s">
        <v>86</v>
      </c>
      <c r="AA18" s="9" t="s">
        <v>123</v>
      </c>
      <c r="AB18" s="9" t="s">
        <v>124</v>
      </c>
      <c r="AC18" s="9" t="s">
        <v>125</v>
      </c>
      <c r="AD18" s="9" t="s">
        <v>126</v>
      </c>
    </row>
    <row r="19" spans="1:30" ht="15" customHeight="1">
      <c r="A19" s="133"/>
      <c r="B19" s="134">
        <v>15</v>
      </c>
      <c r="C19" s="134"/>
      <c r="D19" s="213"/>
      <c r="E19" s="213"/>
      <c r="F19" s="213"/>
      <c r="G19" s="213"/>
      <c r="H19" s="134"/>
      <c r="I19" s="134"/>
      <c r="J19" s="136"/>
      <c r="K19" s="136"/>
      <c r="L19" s="136"/>
      <c r="M19" s="136"/>
      <c r="N19" s="134"/>
      <c r="R19" s="2">
        <v>15</v>
      </c>
      <c r="S19" s="2"/>
      <c r="T19" s="2"/>
      <c r="U19" s="2"/>
      <c r="V19" s="2"/>
      <c r="W19" s="2"/>
      <c r="X19" s="2"/>
      <c r="Y19" s="2"/>
      <c r="Z19" s="3"/>
      <c r="AA19" s="3"/>
      <c r="AB19" s="3"/>
      <c r="AC19" s="3"/>
      <c r="AD19" s="2"/>
    </row>
    <row r="20" spans="1:30" ht="15" customHeight="1">
      <c r="A20" s="133"/>
      <c r="B20" s="134">
        <v>14</v>
      </c>
      <c r="C20" s="134"/>
      <c r="D20" s="213"/>
      <c r="E20" s="213"/>
      <c r="F20" s="213"/>
      <c r="G20" s="213"/>
      <c r="H20" s="134"/>
      <c r="I20" s="134"/>
      <c r="J20" s="136"/>
      <c r="K20" s="136"/>
      <c r="L20" s="136"/>
      <c r="M20" s="136"/>
      <c r="N20" s="134"/>
      <c r="R20" s="2">
        <v>14</v>
      </c>
      <c r="S20" s="2"/>
      <c r="T20" s="2"/>
      <c r="U20" s="2"/>
      <c r="V20" s="2"/>
      <c r="W20" s="2"/>
      <c r="X20" s="2"/>
      <c r="Y20" s="2"/>
      <c r="Z20" s="3"/>
      <c r="AA20" s="3"/>
      <c r="AB20" s="3"/>
      <c r="AC20" s="3"/>
      <c r="AD20" s="2"/>
    </row>
    <row r="21" spans="1:30" ht="15" customHeight="1">
      <c r="A21" s="133"/>
      <c r="B21" s="134">
        <v>13</v>
      </c>
      <c r="C21" s="134"/>
      <c r="D21" s="213"/>
      <c r="E21" s="213"/>
      <c r="F21" s="213"/>
      <c r="G21" s="213"/>
      <c r="H21" s="134"/>
      <c r="I21" s="134"/>
      <c r="J21" s="136"/>
      <c r="K21" s="136"/>
      <c r="L21" s="136"/>
      <c r="M21" s="136"/>
      <c r="N21" s="134"/>
      <c r="R21" s="2">
        <v>13</v>
      </c>
      <c r="S21" s="2"/>
      <c r="T21" s="2"/>
      <c r="U21" s="2"/>
      <c r="V21" s="2"/>
      <c r="W21" s="2"/>
      <c r="X21" s="2"/>
      <c r="Y21" s="2"/>
      <c r="Z21" s="3"/>
      <c r="AA21" s="3"/>
      <c r="AB21" s="3"/>
      <c r="AC21" s="3"/>
      <c r="AD21" s="2"/>
    </row>
    <row r="22" spans="1:30" ht="15" customHeight="1">
      <c r="A22" s="133"/>
      <c r="B22" s="134">
        <v>12</v>
      </c>
      <c r="C22" s="134"/>
      <c r="D22" s="213"/>
      <c r="E22" s="213"/>
      <c r="F22" s="213"/>
      <c r="G22" s="213"/>
      <c r="H22" s="134"/>
      <c r="I22" s="134"/>
      <c r="J22" s="136"/>
      <c r="K22" s="136"/>
      <c r="L22" s="136"/>
      <c r="M22" s="136"/>
      <c r="N22" s="134"/>
      <c r="R22" s="2">
        <v>12</v>
      </c>
      <c r="S22" s="2"/>
      <c r="T22" s="2"/>
      <c r="U22" s="2"/>
      <c r="V22" s="2"/>
      <c r="W22" s="2"/>
      <c r="X22" s="2"/>
      <c r="Y22" s="2"/>
      <c r="Z22" s="3"/>
      <c r="AA22" s="3"/>
      <c r="AB22" s="3"/>
      <c r="AC22" s="3"/>
      <c r="AD22" s="2"/>
    </row>
    <row r="23" spans="1:30" ht="15" customHeight="1">
      <c r="A23" s="133"/>
      <c r="B23" s="132">
        <v>11</v>
      </c>
      <c r="C23" s="132">
        <v>14.5</v>
      </c>
      <c r="D23" s="212" t="s">
        <v>526</v>
      </c>
      <c r="E23" s="212" t="s">
        <v>633</v>
      </c>
      <c r="F23" s="212" t="s">
        <v>637</v>
      </c>
      <c r="G23" s="212" t="s">
        <v>641</v>
      </c>
      <c r="H23" s="132">
        <v>19.8</v>
      </c>
      <c r="I23" s="132">
        <v>4.03</v>
      </c>
      <c r="J23" s="138">
        <v>1.32</v>
      </c>
      <c r="K23" s="138">
        <v>7.64</v>
      </c>
      <c r="L23" s="138">
        <v>20.59</v>
      </c>
      <c r="M23" s="138">
        <v>22.48</v>
      </c>
      <c r="N23" s="132">
        <v>2450</v>
      </c>
      <c r="R23" s="2">
        <v>11</v>
      </c>
      <c r="S23" s="2">
        <v>14.5</v>
      </c>
      <c r="T23" s="7">
        <v>4.8611111111111112E-2</v>
      </c>
      <c r="U23" s="7">
        <v>0.13819444444444443</v>
      </c>
      <c r="V23" s="7">
        <v>0.43402777777777773</v>
      </c>
      <c r="W23" s="7">
        <v>0.69097222222222221</v>
      </c>
      <c r="X23" s="2">
        <v>19.8</v>
      </c>
      <c r="Y23" s="2">
        <v>4.03</v>
      </c>
      <c r="Z23" s="3">
        <v>1.32</v>
      </c>
      <c r="AA23" s="3">
        <v>7.64</v>
      </c>
      <c r="AB23" s="3">
        <v>20.59</v>
      </c>
      <c r="AC23" s="3">
        <v>22.48</v>
      </c>
      <c r="AD23" s="2">
        <v>2450</v>
      </c>
    </row>
    <row r="24" spans="1:30" ht="15" customHeight="1">
      <c r="A24" s="133"/>
      <c r="B24" s="134">
        <v>10</v>
      </c>
      <c r="C24" s="134"/>
      <c r="D24" s="213"/>
      <c r="E24" s="213"/>
      <c r="F24" s="213"/>
      <c r="G24" s="213"/>
      <c r="H24" s="134"/>
      <c r="I24" s="134"/>
      <c r="J24" s="136"/>
      <c r="K24" s="136"/>
      <c r="L24" s="136"/>
      <c r="M24" s="136"/>
      <c r="N24" s="134"/>
      <c r="R24" s="2">
        <v>10</v>
      </c>
      <c r="S24" s="2"/>
      <c r="T24" s="7"/>
      <c r="U24" s="7"/>
      <c r="V24" s="7"/>
      <c r="W24" s="7"/>
      <c r="X24" s="2"/>
      <c r="Y24" s="2"/>
      <c r="Z24" s="3"/>
      <c r="AA24" s="3"/>
      <c r="AB24" s="3"/>
      <c r="AC24" s="3"/>
      <c r="AD24" s="2"/>
    </row>
    <row r="25" spans="1:30" ht="15" customHeight="1">
      <c r="A25" s="133"/>
      <c r="B25" s="134">
        <v>9</v>
      </c>
      <c r="C25" s="134"/>
      <c r="D25" s="213"/>
      <c r="E25" s="213"/>
      <c r="F25" s="213"/>
      <c r="G25" s="213"/>
      <c r="H25" s="134"/>
      <c r="I25" s="134"/>
      <c r="J25" s="136"/>
      <c r="K25" s="136"/>
      <c r="L25" s="136"/>
      <c r="M25" s="136"/>
      <c r="N25" s="134"/>
      <c r="R25" s="2">
        <v>9</v>
      </c>
      <c r="S25" s="2"/>
      <c r="T25" s="7"/>
      <c r="U25" s="7"/>
      <c r="V25" s="7"/>
      <c r="W25" s="7"/>
      <c r="X25" s="2"/>
      <c r="Y25" s="2"/>
      <c r="Z25" s="3"/>
      <c r="AA25" s="3"/>
      <c r="AB25" s="3"/>
      <c r="AC25" s="3"/>
      <c r="AD25" s="2"/>
    </row>
    <row r="26" spans="1:30" ht="15" customHeight="1">
      <c r="A26" s="133"/>
      <c r="B26" s="134">
        <v>8</v>
      </c>
      <c r="C26" s="134"/>
      <c r="D26" s="213"/>
      <c r="E26" s="213"/>
      <c r="F26" s="213"/>
      <c r="G26" s="213"/>
      <c r="H26" s="134"/>
      <c r="I26" s="134"/>
      <c r="J26" s="136"/>
      <c r="K26" s="136"/>
      <c r="L26" s="136"/>
      <c r="M26" s="136"/>
      <c r="N26" s="134"/>
      <c r="R26" s="2">
        <v>8</v>
      </c>
      <c r="S26" s="2"/>
      <c r="T26" s="7"/>
      <c r="U26" s="7"/>
      <c r="V26" s="7"/>
      <c r="W26" s="7"/>
      <c r="X26" s="2"/>
      <c r="Y26" s="2"/>
      <c r="Z26" s="3"/>
      <c r="AA26" s="3"/>
      <c r="AB26" s="3"/>
      <c r="AC26" s="3"/>
      <c r="AD26" s="2"/>
    </row>
    <row r="27" spans="1:30" ht="15" customHeight="1">
      <c r="A27" s="133"/>
      <c r="B27" s="134">
        <v>7</v>
      </c>
      <c r="C27" s="134"/>
      <c r="D27" s="213"/>
      <c r="E27" s="213"/>
      <c r="F27" s="213"/>
      <c r="G27" s="213"/>
      <c r="H27" s="134"/>
      <c r="I27" s="134"/>
      <c r="J27" s="136"/>
      <c r="K27" s="136"/>
      <c r="L27" s="136"/>
      <c r="M27" s="136"/>
      <c r="N27" s="134"/>
      <c r="R27" s="2">
        <v>7</v>
      </c>
      <c r="S27" s="2"/>
      <c r="T27" s="7"/>
      <c r="U27" s="7"/>
      <c r="V27" s="7"/>
      <c r="W27" s="7"/>
      <c r="X27" s="2"/>
      <c r="Y27" s="2"/>
      <c r="Z27" s="3"/>
      <c r="AA27" s="3"/>
      <c r="AB27" s="3"/>
      <c r="AC27" s="3"/>
      <c r="AD27" s="2"/>
    </row>
    <row r="28" spans="1:30" ht="15" customHeight="1">
      <c r="A28" s="133"/>
      <c r="B28" s="134">
        <v>6</v>
      </c>
      <c r="C28" s="134"/>
      <c r="D28" s="213"/>
      <c r="E28" s="213"/>
      <c r="F28" s="213"/>
      <c r="G28" s="213"/>
      <c r="H28" s="134"/>
      <c r="I28" s="134"/>
      <c r="J28" s="136"/>
      <c r="K28" s="136"/>
      <c r="L28" s="136"/>
      <c r="M28" s="136"/>
      <c r="N28" s="134"/>
      <c r="R28" s="2">
        <v>6</v>
      </c>
      <c r="S28" s="2"/>
      <c r="T28" s="7"/>
      <c r="U28" s="7"/>
      <c r="V28" s="7"/>
      <c r="W28" s="7"/>
      <c r="X28" s="2"/>
      <c r="Y28" s="2"/>
      <c r="Z28" s="3"/>
      <c r="AA28" s="3"/>
      <c r="AB28" s="3"/>
      <c r="AC28" s="3"/>
      <c r="AD28" s="2"/>
    </row>
    <row r="29" spans="1:30" ht="15" customHeight="1">
      <c r="A29" s="133"/>
      <c r="B29" s="132">
        <v>5</v>
      </c>
      <c r="C29" s="132">
        <v>16.100000000000001</v>
      </c>
      <c r="D29" s="212" t="s">
        <v>528</v>
      </c>
      <c r="E29" s="212" t="s">
        <v>634</v>
      </c>
      <c r="F29" s="212" t="s">
        <v>638</v>
      </c>
      <c r="G29" s="212" t="s">
        <v>642</v>
      </c>
      <c r="H29" s="132">
        <v>22.6</v>
      </c>
      <c r="I29" s="132">
        <v>3.32</v>
      </c>
      <c r="J29" s="138">
        <v>1.18</v>
      </c>
      <c r="K29" s="138">
        <v>6.19</v>
      </c>
      <c r="L29" s="138">
        <v>14.97</v>
      </c>
      <c r="M29" s="138">
        <v>16.760000000000002</v>
      </c>
      <c r="N29" s="132">
        <v>1900</v>
      </c>
      <c r="R29" s="2">
        <v>5</v>
      </c>
      <c r="S29" s="2">
        <v>16.100000000000001</v>
      </c>
      <c r="T29" s="7">
        <v>5.6250000000000001E-2</v>
      </c>
      <c r="U29" s="7">
        <v>0.16944444444444443</v>
      </c>
      <c r="V29" s="7">
        <v>0.51597222222222217</v>
      </c>
      <c r="W29" s="7">
        <v>0.81874999999999998</v>
      </c>
      <c r="X29" s="2">
        <v>22.6</v>
      </c>
      <c r="Y29" s="2">
        <v>3.32</v>
      </c>
      <c r="Z29" s="3">
        <v>1.18</v>
      </c>
      <c r="AA29" s="3">
        <v>6.19</v>
      </c>
      <c r="AB29" s="3">
        <v>14.97</v>
      </c>
      <c r="AC29" s="3">
        <v>16.760000000000002</v>
      </c>
      <c r="AD29" s="2">
        <v>1900</v>
      </c>
    </row>
    <row r="30" spans="1:30" ht="15" customHeight="1">
      <c r="A30" s="133"/>
      <c r="B30" s="134">
        <v>4</v>
      </c>
      <c r="C30" s="142"/>
      <c r="D30" s="214"/>
      <c r="E30" s="214"/>
      <c r="F30" s="214"/>
      <c r="G30" s="214"/>
      <c r="H30" s="142"/>
      <c r="I30" s="142"/>
      <c r="J30" s="158"/>
      <c r="K30" s="158"/>
      <c r="L30" s="158"/>
      <c r="M30" s="158"/>
      <c r="N30" s="142"/>
      <c r="R30" s="2">
        <v>4</v>
      </c>
      <c r="S30" s="4"/>
      <c r="T30" s="4"/>
      <c r="U30" s="4"/>
      <c r="V30" s="4"/>
      <c r="W30" s="4"/>
      <c r="X30" s="4"/>
      <c r="Y30" s="4"/>
      <c r="Z30" s="34"/>
      <c r="AA30" s="34"/>
      <c r="AB30" s="34"/>
      <c r="AC30" s="34"/>
      <c r="AD30" s="4"/>
    </row>
    <row r="31" spans="1:30" ht="15" customHeight="1">
      <c r="A31" s="133"/>
      <c r="B31" s="134">
        <v>3</v>
      </c>
      <c r="C31" s="142"/>
      <c r="D31" s="214"/>
      <c r="E31" s="214"/>
      <c r="F31" s="214"/>
      <c r="G31" s="214"/>
      <c r="H31" s="142"/>
      <c r="I31" s="142"/>
      <c r="J31" s="158"/>
      <c r="K31" s="158"/>
      <c r="L31" s="158"/>
      <c r="M31" s="158"/>
      <c r="N31" s="142"/>
      <c r="R31" s="2">
        <v>3</v>
      </c>
      <c r="S31" s="4"/>
      <c r="T31" s="4"/>
      <c r="U31" s="4"/>
      <c r="V31" s="4"/>
      <c r="W31" s="4"/>
      <c r="X31" s="4"/>
      <c r="Y31" s="4"/>
      <c r="Z31" s="34"/>
      <c r="AA31" s="34"/>
      <c r="AB31" s="34"/>
      <c r="AC31" s="34"/>
      <c r="AD31" s="4"/>
    </row>
    <row r="32" spans="1:30" ht="15" customHeight="1">
      <c r="A32" s="133"/>
      <c r="B32" s="134">
        <v>2</v>
      </c>
      <c r="C32" s="142"/>
      <c r="D32" s="214"/>
      <c r="E32" s="214"/>
      <c r="F32" s="214"/>
      <c r="G32" s="214"/>
      <c r="H32" s="142"/>
      <c r="I32" s="142"/>
      <c r="J32" s="158"/>
      <c r="K32" s="158"/>
      <c r="L32" s="158"/>
      <c r="M32" s="158"/>
      <c r="N32" s="142"/>
      <c r="R32" s="2">
        <v>2</v>
      </c>
      <c r="S32" s="4"/>
      <c r="T32" s="4"/>
      <c r="U32" s="4"/>
      <c r="V32" s="4"/>
      <c r="W32" s="4"/>
      <c r="X32" s="4"/>
      <c r="Y32" s="4"/>
      <c r="Z32" s="34"/>
      <c r="AA32" s="34"/>
      <c r="AB32" s="34"/>
      <c r="AC32" s="34"/>
      <c r="AD32" s="4"/>
    </row>
    <row r="33" spans="1:30" ht="15" customHeight="1">
      <c r="A33" s="133"/>
      <c r="B33" s="134">
        <v>1</v>
      </c>
      <c r="C33" s="142"/>
      <c r="D33" s="214"/>
      <c r="E33" s="214"/>
      <c r="F33" s="214"/>
      <c r="G33" s="214"/>
      <c r="H33" s="142"/>
      <c r="I33" s="142"/>
      <c r="J33" s="158"/>
      <c r="K33" s="158"/>
      <c r="L33" s="158"/>
      <c r="M33" s="158"/>
      <c r="N33" s="142"/>
      <c r="R33" s="2">
        <v>1</v>
      </c>
      <c r="S33" s="4"/>
      <c r="T33" s="4"/>
      <c r="U33" s="4"/>
      <c r="V33" s="4"/>
      <c r="W33" s="4"/>
      <c r="X33" s="4"/>
      <c r="Y33" s="4"/>
      <c r="Z33" s="34"/>
      <c r="AA33" s="34"/>
      <c r="AB33" s="34"/>
      <c r="AC33" s="34"/>
      <c r="AD33" s="4"/>
    </row>
    <row r="34" spans="1:30">
      <c r="A34" s="133"/>
      <c r="B34" s="607" t="s">
        <v>592</v>
      </c>
      <c r="C34" s="607"/>
      <c r="D34" s="607"/>
      <c r="E34" s="607"/>
      <c r="F34" s="607"/>
      <c r="G34" s="607"/>
      <c r="H34" s="607"/>
      <c r="I34" s="607"/>
      <c r="J34" s="607"/>
      <c r="K34" s="607"/>
      <c r="L34" s="607"/>
      <c r="M34" s="607"/>
      <c r="N34" s="607"/>
    </row>
    <row r="35" spans="1:30">
      <c r="A35" s="133"/>
      <c r="B35" s="604" t="s">
        <v>591</v>
      </c>
      <c r="C35" s="604"/>
      <c r="D35" s="604"/>
      <c r="E35" s="604"/>
      <c r="F35" s="604"/>
      <c r="G35" s="604"/>
      <c r="H35" s="604"/>
      <c r="I35" s="604"/>
      <c r="J35" s="604"/>
      <c r="K35" s="604"/>
      <c r="L35" s="604"/>
      <c r="M35" s="604"/>
      <c r="N35" s="604"/>
    </row>
    <row r="36" spans="1:30">
      <c r="R36" t="s">
        <v>577</v>
      </c>
    </row>
    <row r="37" spans="1:30">
      <c r="R37" t="s">
        <v>590</v>
      </c>
    </row>
    <row r="38" spans="1:30">
      <c r="R38" t="s">
        <v>534</v>
      </c>
    </row>
    <row r="40" spans="1:30" ht="20.25">
      <c r="R40" s="95" t="s">
        <v>579</v>
      </c>
    </row>
    <row r="42" spans="1:30">
      <c r="R42" t="s">
        <v>580</v>
      </c>
    </row>
    <row r="43" spans="1:30">
      <c r="R43" t="s">
        <v>578</v>
      </c>
    </row>
  </sheetData>
  <mergeCells count="2">
    <mergeCell ref="B34:N34"/>
    <mergeCell ref="B35:N35"/>
  </mergeCells>
  <pageMargins left="0.51181102362204722" right="0.51181102362204722" top="0.39370078740157483" bottom="0.39370078740157483" header="0.31496062992125984" footer="0.31496062992125984"/>
  <pageSetup paperSize="9" scale="7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0062D-0FD9-4003-84A6-D14DBAC90162}">
  <dimension ref="A1:N40"/>
  <sheetViews>
    <sheetView zoomScaleNormal="100" workbookViewId="0">
      <selection activeCell="P15" sqref="P15"/>
    </sheetView>
  </sheetViews>
  <sheetFormatPr baseColWidth="10" defaultRowHeight="15.75"/>
  <sheetData>
    <row r="1" spans="1:14">
      <c r="A1" s="96" t="s">
        <v>1101</v>
      </c>
    </row>
    <row r="3" spans="1:14">
      <c r="A3" s="131" t="s">
        <v>37</v>
      </c>
      <c r="B3" s="132" t="s">
        <v>21</v>
      </c>
      <c r="C3" s="132" t="s">
        <v>70</v>
      </c>
      <c r="D3" s="132" t="s">
        <v>2</v>
      </c>
      <c r="E3" s="212" t="s">
        <v>19</v>
      </c>
      <c r="F3" s="212" t="s">
        <v>75</v>
      </c>
      <c r="G3" s="212" t="s">
        <v>48</v>
      </c>
      <c r="H3" s="132" t="s">
        <v>595</v>
      </c>
      <c r="I3" s="132" t="s">
        <v>50</v>
      </c>
      <c r="J3" s="132" t="s">
        <v>51</v>
      </c>
      <c r="K3" s="132" t="s">
        <v>123</v>
      </c>
      <c r="L3" s="132" t="s">
        <v>124</v>
      </c>
      <c r="M3" s="132" t="s">
        <v>125</v>
      </c>
      <c r="N3" s="299" t="s">
        <v>1102</v>
      </c>
    </row>
    <row r="4" spans="1:14">
      <c r="A4" s="133"/>
      <c r="B4" s="134">
        <v>15</v>
      </c>
      <c r="C4" s="5">
        <v>91.329479768786129</v>
      </c>
      <c r="D4" s="5">
        <v>96.666666666666671</v>
      </c>
      <c r="E4" s="5">
        <v>81.884057971014485</v>
      </c>
      <c r="F4" s="213"/>
      <c r="G4" s="4"/>
      <c r="H4" s="5">
        <v>88.492063492063494</v>
      </c>
      <c r="I4" s="5">
        <v>84.638554216867476</v>
      </c>
      <c r="J4" s="5">
        <v>98.165137614678898</v>
      </c>
      <c r="K4" s="5">
        <v>95.686274509803923</v>
      </c>
      <c r="L4" s="5">
        <v>57.142857142857139</v>
      </c>
      <c r="M4" s="5">
        <v>74.75</v>
      </c>
      <c r="N4" s="33">
        <f>SUM(C4:M4)/9</f>
        <v>85.417232375859783</v>
      </c>
    </row>
    <row r="5" spans="1:14">
      <c r="A5" s="133"/>
      <c r="B5" s="134">
        <v>14</v>
      </c>
      <c r="C5" s="5">
        <v>91.764705882352942</v>
      </c>
      <c r="D5" s="5">
        <v>97.333333333333329</v>
      </c>
      <c r="E5" s="5">
        <v>82.089552238805979</v>
      </c>
      <c r="F5" s="213"/>
      <c r="G5" s="4"/>
      <c r="H5" s="5">
        <v>88.571428571428569</v>
      </c>
      <c r="I5" s="5">
        <v>85.217391304347828</v>
      </c>
      <c r="J5" s="5">
        <v>97.345132743362853</v>
      </c>
      <c r="K5" s="5">
        <v>95.27272727272728</v>
      </c>
      <c r="L5" s="5">
        <v>61.405405405405403</v>
      </c>
      <c r="M5" s="5">
        <v>77.941176470588232</v>
      </c>
      <c r="N5" s="33">
        <f t="shared" ref="N5:N18" si="0">SUM(C5:M5)/9</f>
        <v>86.32676146915027</v>
      </c>
    </row>
    <row r="6" spans="1:14">
      <c r="A6" s="133"/>
      <c r="B6" s="134">
        <v>13</v>
      </c>
      <c r="C6" s="5">
        <v>92.215568862275461</v>
      </c>
      <c r="D6" s="5">
        <v>98.045977011494244</v>
      </c>
      <c r="E6" s="5">
        <v>82.307692307692307</v>
      </c>
      <c r="F6" s="213"/>
      <c r="G6" s="4"/>
      <c r="H6" s="5">
        <v>88.655462184873954</v>
      </c>
      <c r="I6" s="5">
        <v>85.754189944134069</v>
      </c>
      <c r="J6" s="5">
        <v>96.581196581196579</v>
      </c>
      <c r="K6" s="5">
        <v>95.384615384615387</v>
      </c>
      <c r="L6" s="5">
        <v>64.769230769230774</v>
      </c>
      <c r="M6" s="5">
        <v>80.388888888888886</v>
      </c>
      <c r="N6" s="33">
        <f t="shared" si="0"/>
        <v>87.122535770489065</v>
      </c>
    </row>
    <row r="7" spans="1:14">
      <c r="A7" s="133"/>
      <c r="B7" s="134">
        <v>12</v>
      </c>
      <c r="C7" s="5">
        <v>92.682926829268297</v>
      </c>
      <c r="D7" s="5">
        <v>98.80952380952381</v>
      </c>
      <c r="E7" s="5">
        <v>82.539682539682531</v>
      </c>
      <c r="F7" s="213"/>
      <c r="G7" s="4"/>
      <c r="H7" s="5">
        <v>89.177489177489178</v>
      </c>
      <c r="I7" s="5">
        <v>86.486486486486484</v>
      </c>
      <c r="J7" s="5">
        <v>95.04132231404958</v>
      </c>
      <c r="K7" s="5">
        <v>95</v>
      </c>
      <c r="L7" s="5">
        <v>67.463414634146346</v>
      </c>
      <c r="M7" s="5">
        <v>82.315789473684205</v>
      </c>
      <c r="N7" s="33">
        <f t="shared" si="0"/>
        <v>87.724070584925599</v>
      </c>
    </row>
    <row r="8" spans="1:14">
      <c r="A8" s="133"/>
      <c r="B8" s="300">
        <v>11</v>
      </c>
      <c r="C8" s="263">
        <v>93.167701863354026</v>
      </c>
      <c r="D8" s="263">
        <v>100</v>
      </c>
      <c r="E8" s="263">
        <v>82.786885245901644</v>
      </c>
      <c r="F8" s="301"/>
      <c r="G8" s="302"/>
      <c r="H8" s="263">
        <v>88.938053097345133</v>
      </c>
      <c r="I8" s="263">
        <v>86.910994764397913</v>
      </c>
      <c r="J8" s="263">
        <v>95.161290322580641</v>
      </c>
      <c r="K8" s="263">
        <v>94.503816793893137</v>
      </c>
      <c r="L8" s="263">
        <v>69.627906976744185</v>
      </c>
      <c r="M8" s="263">
        <v>83.800000000000011</v>
      </c>
      <c r="N8" s="303">
        <f t="shared" si="0"/>
        <v>88.321849896024077</v>
      </c>
    </row>
    <row r="9" spans="1:14">
      <c r="A9" s="133"/>
      <c r="B9" s="134">
        <v>10</v>
      </c>
      <c r="C9" s="5">
        <v>93.670886075949369</v>
      </c>
      <c r="D9" s="5">
        <v>100</v>
      </c>
      <c r="E9" s="5">
        <v>83.474576271186436</v>
      </c>
      <c r="F9" s="213"/>
      <c r="G9" s="4"/>
      <c r="H9" s="5">
        <v>88.687782805429862</v>
      </c>
      <c r="I9" s="5">
        <v>87.531806615776077</v>
      </c>
      <c r="J9" s="5">
        <v>95.275590551181097</v>
      </c>
      <c r="K9" s="5">
        <v>94.452554744525557</v>
      </c>
      <c r="L9" s="5">
        <v>71.5625</v>
      </c>
      <c r="M9" s="5">
        <v>85.31100478468899</v>
      </c>
      <c r="N9" s="33">
        <f t="shared" si="0"/>
        <v>88.885189094304152</v>
      </c>
    </row>
    <row r="10" spans="1:14">
      <c r="A10" s="133"/>
      <c r="B10" s="134">
        <v>9</v>
      </c>
      <c r="C10" s="5">
        <v>94.193548387096769</v>
      </c>
      <c r="D10" s="5">
        <v>100</v>
      </c>
      <c r="E10" s="5">
        <v>84.210526315789465</v>
      </c>
      <c r="F10" s="213"/>
      <c r="G10" s="4"/>
      <c r="H10" s="5">
        <v>88.425925925925924</v>
      </c>
      <c r="I10" s="5">
        <v>88.118811881188122</v>
      </c>
      <c r="J10" s="5">
        <v>94.615384615384613</v>
      </c>
      <c r="K10" s="5">
        <v>94.125874125874134</v>
      </c>
      <c r="L10" s="5">
        <v>73.448275862068968</v>
      </c>
      <c r="M10" s="5">
        <v>86.866359447004612</v>
      </c>
      <c r="N10" s="33">
        <f t="shared" si="0"/>
        <v>89.333856284481399</v>
      </c>
    </row>
    <row r="11" spans="1:14">
      <c r="A11" s="133"/>
      <c r="B11" s="134">
        <v>8</v>
      </c>
      <c r="C11" s="5">
        <v>94.736842105263165</v>
      </c>
      <c r="D11" s="5">
        <v>100</v>
      </c>
      <c r="E11" s="5">
        <v>85</v>
      </c>
      <c r="F11" s="213"/>
      <c r="G11" s="4"/>
      <c r="H11" s="5">
        <v>88.625592417061611</v>
      </c>
      <c r="I11" s="5">
        <v>88.8888888888889</v>
      </c>
      <c r="J11" s="5">
        <v>93.984962406015043</v>
      </c>
      <c r="K11" s="5">
        <v>94.324324324324323</v>
      </c>
      <c r="L11" s="5">
        <v>75</v>
      </c>
      <c r="M11" s="5">
        <v>88.088888888888889</v>
      </c>
      <c r="N11" s="33">
        <f t="shared" si="0"/>
        <v>89.849944336715765</v>
      </c>
    </row>
    <row r="12" spans="1:14">
      <c r="A12" s="133"/>
      <c r="B12" s="134">
        <v>7</v>
      </c>
      <c r="C12" s="5">
        <v>95.302013422818789</v>
      </c>
      <c r="D12" s="5">
        <v>100</v>
      </c>
      <c r="E12" s="5">
        <v>86.084905660377359</v>
      </c>
      <c r="F12" s="213"/>
      <c r="G12" s="4"/>
      <c r="H12" s="5">
        <v>88.834951456310677</v>
      </c>
      <c r="I12" s="5">
        <v>89.834515366430239</v>
      </c>
      <c r="J12" s="5">
        <v>94.117647058823522</v>
      </c>
      <c r="K12" s="5">
        <v>94.248366013071887</v>
      </c>
      <c r="L12" s="5">
        <v>76.558704453441294</v>
      </c>
      <c r="M12" s="5">
        <v>89.055793991416309</v>
      </c>
      <c r="N12" s="33">
        <f t="shared" si="0"/>
        <v>90.448544158076686</v>
      </c>
    </row>
    <row r="13" spans="1:14">
      <c r="A13" s="133"/>
      <c r="B13" s="134">
        <v>6</v>
      </c>
      <c r="C13" s="5">
        <v>95.238095238095241</v>
      </c>
      <c r="D13" s="5">
        <v>100</v>
      </c>
      <c r="E13" s="5">
        <v>87.073170731707322</v>
      </c>
      <c r="F13" s="213"/>
      <c r="G13" s="4"/>
      <c r="H13" s="5">
        <v>88.613861386138609</v>
      </c>
      <c r="I13" s="5">
        <v>90.951276102088173</v>
      </c>
      <c r="J13" s="5">
        <v>94.20289855072464</v>
      </c>
      <c r="K13" s="5">
        <v>94.649681528662427</v>
      </c>
      <c r="L13" s="5">
        <v>78.142292490118564</v>
      </c>
      <c r="M13" s="5">
        <v>90.125</v>
      </c>
      <c r="N13" s="33">
        <f t="shared" si="0"/>
        <v>90.999586225281675</v>
      </c>
    </row>
    <row r="14" spans="1:14">
      <c r="A14" s="133"/>
      <c r="B14" s="300">
        <v>5</v>
      </c>
      <c r="C14" s="263">
        <v>95.172413793103445</v>
      </c>
      <c r="D14" s="263">
        <v>100</v>
      </c>
      <c r="E14" s="263">
        <v>87.939698492462313</v>
      </c>
      <c r="F14" s="301"/>
      <c r="G14" s="302"/>
      <c r="H14" s="263">
        <v>88.8888888888889</v>
      </c>
      <c r="I14" s="263">
        <v>92.009132420091333</v>
      </c>
      <c r="J14" s="263">
        <v>94.285714285714292</v>
      </c>
      <c r="K14" s="263">
        <v>94.906832298136635</v>
      </c>
      <c r="L14" s="263">
        <v>79.498069498069498</v>
      </c>
      <c r="M14" s="263">
        <v>91.755102040816325</v>
      </c>
      <c r="N14" s="303">
        <f t="shared" si="0"/>
        <v>91.606205746364765</v>
      </c>
    </row>
    <row r="15" spans="1:14">
      <c r="A15" s="133"/>
      <c r="B15" s="134">
        <v>4</v>
      </c>
      <c r="C15" s="294">
        <v>95.104895104895093</v>
      </c>
      <c r="D15" s="5">
        <v>100</v>
      </c>
      <c r="E15" s="5">
        <v>89.119170984455948</v>
      </c>
      <c r="F15" s="213"/>
      <c r="G15" s="4"/>
      <c r="H15" s="5">
        <v>89.175257731958766</v>
      </c>
      <c r="I15" s="5">
        <v>93.033707865168523</v>
      </c>
      <c r="J15" s="5">
        <v>94.366197183098592</v>
      </c>
      <c r="K15" s="5">
        <v>94.909090909090907</v>
      </c>
      <c r="L15" s="5">
        <v>80.946969696969703</v>
      </c>
      <c r="M15" s="5">
        <v>93.16</v>
      </c>
      <c r="N15" s="33">
        <f t="shared" si="0"/>
        <v>92.201698830626398</v>
      </c>
    </row>
    <row r="16" spans="1:14">
      <c r="A16" s="133"/>
      <c r="B16" s="134">
        <v>3</v>
      </c>
      <c r="C16" s="5">
        <v>95.744680851063833</v>
      </c>
      <c r="D16" s="5">
        <v>100.29411764705883</v>
      </c>
      <c r="E16" s="5">
        <v>89.893617021276597</v>
      </c>
      <c r="F16" s="213"/>
      <c r="G16" s="4"/>
      <c r="H16" s="5">
        <v>89.005235602094231</v>
      </c>
      <c r="I16" s="5">
        <v>94.235033259423503</v>
      </c>
      <c r="J16" s="5">
        <v>94.444444444444457</v>
      </c>
      <c r="K16" s="5">
        <v>94.911242603550292</v>
      </c>
      <c r="L16" s="5">
        <v>82.193308550185876</v>
      </c>
      <c r="M16" s="5">
        <v>94.35294117647058</v>
      </c>
      <c r="N16" s="33">
        <f t="shared" si="0"/>
        <v>92.786069017285357</v>
      </c>
    </row>
    <row r="17" spans="1:14">
      <c r="A17" s="133"/>
      <c r="B17" s="134">
        <v>2</v>
      </c>
      <c r="C17" s="5">
        <v>96.402877697841731</v>
      </c>
      <c r="D17" s="5">
        <v>100.59701492537314</v>
      </c>
      <c r="E17" s="5">
        <v>90.983606557377044</v>
      </c>
      <c r="F17" s="213"/>
      <c r="G17" s="4"/>
      <c r="H17" s="5">
        <v>89.361702127659569</v>
      </c>
      <c r="I17" s="5">
        <v>95.185995623632365</v>
      </c>
      <c r="J17" s="5">
        <v>94.520547945205479</v>
      </c>
      <c r="K17" s="5">
        <v>95.232558139534888</v>
      </c>
      <c r="L17" s="5">
        <v>83.284671532846716</v>
      </c>
      <c r="M17" s="5">
        <v>95.384615384615387</v>
      </c>
      <c r="N17" s="33">
        <f t="shared" si="0"/>
        <v>93.439287770454044</v>
      </c>
    </row>
    <row r="18" spans="1:14">
      <c r="A18" s="133"/>
      <c r="B18" s="134">
        <v>1</v>
      </c>
      <c r="C18" s="5">
        <v>97.080291970802932</v>
      </c>
      <c r="D18" s="5">
        <v>100.90909090909091</v>
      </c>
      <c r="E18" s="5">
        <v>92.134831460674164</v>
      </c>
      <c r="F18" s="213"/>
      <c r="G18" s="4"/>
      <c r="H18" s="5">
        <v>89.72972972972974</v>
      </c>
      <c r="I18" s="5">
        <v>96.320346320346317</v>
      </c>
      <c r="J18" s="5">
        <v>94.594594594594597</v>
      </c>
      <c r="K18" s="5">
        <v>95.428571428571431</v>
      </c>
      <c r="L18" s="5">
        <v>83.870967741935488</v>
      </c>
      <c r="M18" s="5">
        <v>96.226415094339629</v>
      </c>
      <c r="N18" s="33">
        <f t="shared" si="0"/>
        <v>94.032759916676127</v>
      </c>
    </row>
    <row r="19" spans="1:14" ht="22.5">
      <c r="N19" s="298">
        <f>SUM(H4:M18,C4:E18)/135</f>
        <v>89.899706098447638</v>
      </c>
    </row>
    <row r="20" spans="1:14">
      <c r="N20" s="1"/>
    </row>
    <row r="21" spans="1:14">
      <c r="A21" s="131" t="s">
        <v>35</v>
      </c>
      <c r="B21" s="132" t="s">
        <v>21</v>
      </c>
      <c r="C21" s="132" t="s">
        <v>70</v>
      </c>
      <c r="D21" s="132" t="s">
        <v>2</v>
      </c>
      <c r="E21" s="132" t="s">
        <v>19</v>
      </c>
      <c r="F21" s="132" t="s">
        <v>47</v>
      </c>
      <c r="G21" s="132" t="s">
        <v>48</v>
      </c>
      <c r="H21" s="132" t="s">
        <v>594</v>
      </c>
      <c r="I21" s="132" t="s">
        <v>50</v>
      </c>
      <c r="J21" s="132" t="s">
        <v>51</v>
      </c>
      <c r="K21" s="132" t="s">
        <v>84</v>
      </c>
      <c r="L21" s="132" t="s">
        <v>120</v>
      </c>
      <c r="M21" s="132" t="s">
        <v>121</v>
      </c>
      <c r="N21" s="299" t="s">
        <v>1102</v>
      </c>
    </row>
    <row r="22" spans="1:14">
      <c r="A22" s="133"/>
      <c r="B22" s="134">
        <v>15</v>
      </c>
      <c r="C22" s="297">
        <v>89.677419354838719</v>
      </c>
      <c r="D22" s="5">
        <v>81.097560975609767</v>
      </c>
      <c r="E22" s="5">
        <v>88.888888888888886</v>
      </c>
      <c r="F22" s="5">
        <v>91.764705882352942</v>
      </c>
      <c r="G22" s="5">
        <v>85.803757828810021</v>
      </c>
      <c r="H22" s="5">
        <v>91.967871485943775</v>
      </c>
      <c r="I22" s="5">
        <v>81.839622641509436</v>
      </c>
      <c r="J22" s="5">
        <v>89.312977099236633</v>
      </c>
      <c r="K22" s="5">
        <v>82.204724409448815</v>
      </c>
      <c r="L22" s="5">
        <v>78.220858895705518</v>
      </c>
      <c r="M22" s="5">
        <v>61.363636363636367</v>
      </c>
      <c r="N22" s="33">
        <f>SUM(C22:M22)/11</f>
        <v>83.831093075089157</v>
      </c>
    </row>
    <row r="23" spans="1:14">
      <c r="A23" s="133"/>
      <c r="B23" s="134">
        <v>14</v>
      </c>
      <c r="C23" s="297">
        <v>90.131578947368425</v>
      </c>
      <c r="D23" s="5">
        <v>82.868020304568518</v>
      </c>
      <c r="E23" s="5">
        <v>89.583333333333343</v>
      </c>
      <c r="F23" s="5">
        <v>92.307692307692307</v>
      </c>
      <c r="G23" s="5">
        <v>85.852090032154337</v>
      </c>
      <c r="H23" s="5">
        <v>92.56198347107437</v>
      </c>
      <c r="I23" s="5">
        <v>82.805429864253398</v>
      </c>
      <c r="J23" s="5">
        <v>90.370370370370367</v>
      </c>
      <c r="K23" s="5">
        <v>83.555555555555543</v>
      </c>
      <c r="L23" s="5">
        <v>82.584269662921344</v>
      </c>
      <c r="M23" s="5">
        <v>67.352941176470594</v>
      </c>
      <c r="N23" s="33">
        <f t="shared" ref="N23:N36" si="1">SUM(C23:M23)/11</f>
        <v>85.45211500234204</v>
      </c>
    </row>
    <row r="24" spans="1:14">
      <c r="A24" s="133"/>
      <c r="B24" s="134">
        <v>13</v>
      </c>
      <c r="C24" s="297">
        <v>90.604026845637591</v>
      </c>
      <c r="D24" s="5">
        <v>84.605263157894726</v>
      </c>
      <c r="E24" s="5">
        <v>90.322580645161281</v>
      </c>
      <c r="F24" s="5">
        <v>92.5</v>
      </c>
      <c r="G24" s="5">
        <v>85.808580858085804</v>
      </c>
      <c r="H24" s="5">
        <v>93.191489361702111</v>
      </c>
      <c r="I24" s="5">
        <v>81.839622641509436</v>
      </c>
      <c r="J24" s="5">
        <v>91.366906474820155</v>
      </c>
      <c r="K24" s="5">
        <v>84.615384615384599</v>
      </c>
      <c r="L24" s="5">
        <v>85.520833333333343</v>
      </c>
      <c r="M24" s="5">
        <v>71.6796875</v>
      </c>
      <c r="N24" s="33">
        <f t="shared" si="1"/>
        <v>86.550397766684469</v>
      </c>
    </row>
    <row r="25" spans="1:14">
      <c r="A25" s="133"/>
      <c r="B25" s="134">
        <v>12</v>
      </c>
      <c r="C25" s="297">
        <v>91.095890410958916</v>
      </c>
      <c r="D25" s="5">
        <v>86.122448979591837</v>
      </c>
      <c r="E25" s="5">
        <v>91.111111111111114</v>
      </c>
      <c r="F25" s="5">
        <v>92.918454935622321</v>
      </c>
      <c r="G25" s="5">
        <v>85.778781038374717</v>
      </c>
      <c r="H25" s="5">
        <v>93.859649122807014</v>
      </c>
      <c r="I25" s="5">
        <v>82.805429864253398</v>
      </c>
      <c r="J25" s="5">
        <v>91.608391608391614</v>
      </c>
      <c r="K25" s="5">
        <v>85.16556291390728</v>
      </c>
      <c r="L25" s="5">
        <v>87.184466019417471</v>
      </c>
      <c r="M25" s="5">
        <v>74.708029197080293</v>
      </c>
      <c r="N25" s="33">
        <f t="shared" si="1"/>
        <v>87.487110472865098</v>
      </c>
    </row>
    <row r="26" spans="1:14">
      <c r="A26" s="133"/>
      <c r="B26" s="300">
        <v>11</v>
      </c>
      <c r="C26" s="304">
        <v>91.608391608391599</v>
      </c>
      <c r="D26" s="263">
        <v>87.377279102384293</v>
      </c>
      <c r="E26" s="263">
        <v>90.909090909090907</v>
      </c>
      <c r="F26" s="263">
        <v>92.951541850220266</v>
      </c>
      <c r="G26" s="263">
        <v>85.747392815758985</v>
      </c>
      <c r="H26" s="263">
        <v>94.144144144144136</v>
      </c>
      <c r="I26" s="263">
        <v>83.877995642701535</v>
      </c>
      <c r="J26" s="263">
        <v>91.83673469387756</v>
      </c>
      <c r="K26" s="263">
        <v>85.534591194968542</v>
      </c>
      <c r="L26" s="263">
        <v>87.909090909090907</v>
      </c>
      <c r="M26" s="263">
        <v>77.11340206185568</v>
      </c>
      <c r="N26" s="303">
        <f t="shared" si="1"/>
        <v>88.091786812044049</v>
      </c>
    </row>
    <row r="27" spans="1:14">
      <c r="A27" s="133"/>
      <c r="B27" s="134">
        <v>10</v>
      </c>
      <c r="C27" s="297">
        <v>92.142857142857153</v>
      </c>
      <c r="D27" s="5">
        <v>88.328530259365976</v>
      </c>
      <c r="E27" s="5">
        <v>90.697674418604649</v>
      </c>
      <c r="F27" s="5">
        <v>93.212669683257914</v>
      </c>
      <c r="G27" s="5">
        <v>85.731272294887034</v>
      </c>
      <c r="H27" s="5">
        <v>94.907407407407391</v>
      </c>
      <c r="I27" s="5">
        <v>85.05263157894737</v>
      </c>
      <c r="J27" s="5">
        <v>92.05298013245033</v>
      </c>
      <c r="K27" s="5">
        <v>86.144578313253007</v>
      </c>
      <c r="L27" s="5">
        <v>88.369098712446345</v>
      </c>
      <c r="M27" s="5">
        <v>78.990228013029324</v>
      </c>
      <c r="N27" s="33">
        <f t="shared" si="1"/>
        <v>88.693629814227862</v>
      </c>
    </row>
    <row r="28" spans="1:14">
      <c r="A28" s="133"/>
      <c r="B28" s="134">
        <v>9</v>
      </c>
      <c r="C28" s="297">
        <v>92.700729927007302</v>
      </c>
      <c r="D28" s="5">
        <v>89.349112426035504</v>
      </c>
      <c r="E28" s="5">
        <v>91.071428571428569</v>
      </c>
      <c r="F28" s="5">
        <v>93.287037037037038</v>
      </c>
      <c r="G28" s="5">
        <v>85.853658536585371</v>
      </c>
      <c r="H28" s="5">
        <v>95.714285714285722</v>
      </c>
      <c r="I28" s="5">
        <v>85.91836734693878</v>
      </c>
      <c r="J28" s="5">
        <v>92.20779220779221</v>
      </c>
      <c r="K28" s="5">
        <v>86.589595375722539</v>
      </c>
      <c r="L28" s="5">
        <v>88.65306122448979</v>
      </c>
      <c r="M28" s="5">
        <v>80.527950310558992</v>
      </c>
      <c r="N28" s="33">
        <f t="shared" si="1"/>
        <v>89.261183516171059</v>
      </c>
    </row>
    <row r="29" spans="1:14">
      <c r="A29" s="133"/>
      <c r="B29" s="134">
        <v>8</v>
      </c>
      <c r="C29" s="297">
        <v>92.592592592592595</v>
      </c>
      <c r="D29" s="5">
        <v>90.303030303030312</v>
      </c>
      <c r="E29" s="5">
        <v>91.463414634146346</v>
      </c>
      <c r="F29" s="5">
        <v>93.60189573459715</v>
      </c>
      <c r="G29" s="5">
        <v>86.232790988735914</v>
      </c>
      <c r="H29" s="5">
        <v>96.568627450980387</v>
      </c>
      <c r="I29" s="5">
        <v>86.904761904761912</v>
      </c>
      <c r="J29" s="5">
        <v>92.993630573248396</v>
      </c>
      <c r="K29" s="5">
        <v>87.262569832402235</v>
      </c>
      <c r="L29" s="5">
        <v>88.8671875</v>
      </c>
      <c r="M29" s="5">
        <v>81.845238095238088</v>
      </c>
      <c r="N29" s="33">
        <f t="shared" si="1"/>
        <v>89.875976328157577</v>
      </c>
    </row>
    <row r="30" spans="1:14">
      <c r="A30" s="133"/>
      <c r="B30" s="134">
        <v>7</v>
      </c>
      <c r="C30" s="297">
        <v>93.233082706766908</v>
      </c>
      <c r="D30" s="5">
        <v>91.16279069767441</v>
      </c>
      <c r="E30" s="5">
        <v>91.875</v>
      </c>
      <c r="F30" s="5">
        <v>93.932038834951456</v>
      </c>
      <c r="G30" s="5">
        <v>86.649550706033381</v>
      </c>
      <c r="H30" s="5">
        <v>97.48743718592965</v>
      </c>
      <c r="I30" s="5">
        <v>87.984496124031011</v>
      </c>
      <c r="J30" s="5">
        <v>93.124999999999986</v>
      </c>
      <c r="K30" s="5">
        <v>87.783783783783775</v>
      </c>
      <c r="L30" s="5">
        <v>89.060150375939855</v>
      </c>
      <c r="M30" s="5">
        <v>82.979942693409754</v>
      </c>
      <c r="N30" s="33">
        <f t="shared" si="1"/>
        <v>90.479388464410917</v>
      </c>
    </row>
    <row r="31" spans="1:14">
      <c r="A31" s="133"/>
      <c r="B31" s="134">
        <v>6</v>
      </c>
      <c r="C31" s="297">
        <v>93.893129770992374</v>
      </c>
      <c r="D31" s="5">
        <v>91.930379746835442</v>
      </c>
      <c r="E31" s="5">
        <v>91.719745222929944</v>
      </c>
      <c r="F31" s="5">
        <v>93.811881188118804</v>
      </c>
      <c r="G31" s="5">
        <v>87.220026350461126</v>
      </c>
      <c r="H31" s="5">
        <v>98.453608247422693</v>
      </c>
      <c r="I31" s="5">
        <v>89.015151515151516</v>
      </c>
      <c r="J31" s="5">
        <v>93.827160493827151</v>
      </c>
      <c r="K31" s="5">
        <v>88.631578947368411</v>
      </c>
      <c r="L31" s="5">
        <v>89.309090909090898</v>
      </c>
      <c r="M31" s="5">
        <v>83.988919667590025</v>
      </c>
      <c r="N31" s="33">
        <f t="shared" si="1"/>
        <v>91.07278836907166</v>
      </c>
    </row>
    <row r="32" spans="1:14">
      <c r="A32" s="133"/>
      <c r="B32" s="300">
        <v>5</v>
      </c>
      <c r="C32" s="304">
        <v>94.573643410852696</v>
      </c>
      <c r="D32" s="263">
        <v>92.741935483870961</v>
      </c>
      <c r="E32" s="263">
        <v>92.20779220779221</v>
      </c>
      <c r="F32" s="263">
        <v>93.939393939393938</v>
      </c>
      <c r="G32" s="263">
        <v>87.837837837837839</v>
      </c>
      <c r="H32" s="263">
        <v>99.470899470899482</v>
      </c>
      <c r="I32" s="263">
        <v>90</v>
      </c>
      <c r="J32" s="263">
        <v>94.512195121951223</v>
      </c>
      <c r="K32" s="263">
        <v>89.230769230769226</v>
      </c>
      <c r="L32" s="263">
        <v>89.57597173144876</v>
      </c>
      <c r="M32" s="263">
        <v>85.175202156334223</v>
      </c>
      <c r="N32" s="303">
        <f t="shared" si="1"/>
        <v>91.751421871922787</v>
      </c>
    </row>
    <row r="33" spans="1:14">
      <c r="A33" s="133"/>
      <c r="B33" s="134">
        <v>4</v>
      </c>
      <c r="C33" s="297">
        <v>95.275590551181097</v>
      </c>
      <c r="D33" s="5">
        <v>93.431855500821015</v>
      </c>
      <c r="E33" s="5">
        <v>92.715231788079464</v>
      </c>
      <c r="F33" s="5">
        <v>94.329896907216494</v>
      </c>
      <c r="G33" s="5">
        <v>88.504155124653735</v>
      </c>
      <c r="H33" s="5">
        <v>100</v>
      </c>
      <c r="I33" s="5">
        <v>91.107078039927401</v>
      </c>
      <c r="J33" s="5">
        <v>95.180722891566276</v>
      </c>
      <c r="K33" s="5">
        <v>90.15075376884424</v>
      </c>
      <c r="L33" s="5">
        <v>89.656357388316138</v>
      </c>
      <c r="M33" s="5">
        <v>86.315789473684205</v>
      </c>
      <c r="N33" s="33">
        <f t="shared" si="1"/>
        <v>92.424311948571813</v>
      </c>
    </row>
    <row r="34" spans="1:14">
      <c r="A34" s="133"/>
      <c r="B34" s="134">
        <v>3</v>
      </c>
      <c r="C34" s="297">
        <v>96</v>
      </c>
      <c r="D34" s="5">
        <v>94.314381270903013</v>
      </c>
      <c r="E34" s="5">
        <v>92.617449664429529</v>
      </c>
      <c r="F34" s="5">
        <v>94.73684210526315</v>
      </c>
      <c r="G34" s="5">
        <v>89.346590909090907</v>
      </c>
      <c r="H34" s="5">
        <v>100</v>
      </c>
      <c r="I34" s="5">
        <v>92.156862745098039</v>
      </c>
      <c r="J34" s="5">
        <v>95.238095238095241</v>
      </c>
      <c r="K34" s="5">
        <v>90.935960591132996</v>
      </c>
      <c r="L34" s="5">
        <v>89.832214765100673</v>
      </c>
      <c r="M34" s="5">
        <v>87.223650385604117</v>
      </c>
      <c r="N34" s="33">
        <f t="shared" si="1"/>
        <v>92.945640697701592</v>
      </c>
    </row>
    <row r="35" spans="1:14">
      <c r="A35" s="133"/>
      <c r="B35" s="134">
        <v>2</v>
      </c>
      <c r="C35" s="297">
        <v>96.747967479674784</v>
      </c>
      <c r="D35" s="5">
        <v>94.906621392190146</v>
      </c>
      <c r="E35" s="5">
        <v>92.517006802721085</v>
      </c>
      <c r="F35" s="5">
        <v>95.430107526881727</v>
      </c>
      <c r="G35" s="5">
        <v>90.37900874635568</v>
      </c>
      <c r="H35" s="5">
        <v>100</v>
      </c>
      <c r="I35" s="5">
        <v>93.333333333333329</v>
      </c>
      <c r="J35" s="5">
        <v>95.882352941176464</v>
      </c>
      <c r="K35" s="5">
        <v>91.594202898550733</v>
      </c>
      <c r="L35" s="5">
        <v>89.868852459016395</v>
      </c>
      <c r="M35" s="5">
        <v>88.161209068010066</v>
      </c>
      <c r="N35" s="33">
        <f t="shared" si="1"/>
        <v>93.529151149810048</v>
      </c>
    </row>
    <row r="36" spans="1:14">
      <c r="A36" s="133"/>
      <c r="B36" s="134">
        <v>1</v>
      </c>
      <c r="C36" s="297">
        <v>97.520661157024804</v>
      </c>
      <c r="D36" s="5">
        <v>95.689655172413794</v>
      </c>
      <c r="E36" s="5">
        <v>92.41379310344827</v>
      </c>
      <c r="F36" s="5">
        <v>95.628415300546436</v>
      </c>
      <c r="G36" s="5">
        <v>91.330343796711517</v>
      </c>
      <c r="H36" s="5">
        <v>100</v>
      </c>
      <c r="I36" s="5">
        <v>94.117647058823522</v>
      </c>
      <c r="J36" s="5">
        <v>95.930232558139522</v>
      </c>
      <c r="K36" s="5">
        <v>92.132701421800945</v>
      </c>
      <c r="L36" s="5">
        <v>90.032154340836016</v>
      </c>
      <c r="M36" s="5">
        <v>88.888888888888886</v>
      </c>
      <c r="N36" s="33">
        <f t="shared" si="1"/>
        <v>93.971317527148528</v>
      </c>
    </row>
    <row r="37" spans="1:14" ht="22.5">
      <c r="N37" s="298">
        <f>SUM(C22:M36)/165</f>
        <v>89.694487521081228</v>
      </c>
    </row>
    <row r="38" spans="1:14">
      <c r="B38" t="s">
        <v>1100</v>
      </c>
    </row>
    <row r="39" spans="1:14">
      <c r="C39" t="s">
        <v>1099</v>
      </c>
    </row>
    <row r="40" spans="1:14">
      <c r="B40" t="s">
        <v>1098</v>
      </c>
    </row>
  </sheetData>
  <pageMargins left="0.31496062992125984" right="0.31496062992125984" top="0.39370078740157483" bottom="0.39370078740157483" header="0.31496062992125984" footer="0.31496062992125984"/>
  <pageSetup paperSize="9" scale="86" orientation="landscape" horizontalDpi="0" verticalDpi="0" r:id="rId1"/>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326-4CD5-4814-947C-A4D42A5F554C}">
  <dimension ref="A1:Z70"/>
  <sheetViews>
    <sheetView workbookViewId="0">
      <selection activeCell="L5" sqref="L5"/>
    </sheetView>
  </sheetViews>
  <sheetFormatPr baseColWidth="10" defaultRowHeight="15.75"/>
  <cols>
    <col min="1" max="1" width="12.625" style="130" customWidth="1"/>
    <col min="2" max="5" width="8.625" style="1" customWidth="1"/>
    <col min="6" max="7" width="8.625" customWidth="1"/>
    <col min="8" max="13" width="8.625" style="1" customWidth="1"/>
    <col min="14" max="14" width="12.5" style="1" customWidth="1"/>
    <col min="22" max="22" width="6.375" customWidth="1"/>
  </cols>
  <sheetData>
    <row r="1" spans="1:26" s="95" customFormat="1" ht="20.25">
      <c r="A1" s="95" t="s">
        <v>1152</v>
      </c>
      <c r="E1" s="555"/>
      <c r="F1" s="555"/>
      <c r="G1" s="555"/>
      <c r="H1" s="555"/>
      <c r="I1" s="555"/>
      <c r="J1" s="555"/>
      <c r="K1" s="555"/>
      <c r="L1" s="555"/>
      <c r="M1" s="555"/>
      <c r="N1" s="555"/>
      <c r="P1" s="95" t="s">
        <v>1152</v>
      </c>
      <c r="T1" s="555"/>
      <c r="U1" s="555"/>
      <c r="V1" s="555"/>
      <c r="W1" s="555"/>
      <c r="X1" s="555"/>
      <c r="Y1" s="555"/>
      <c r="Z1" s="555"/>
    </row>
    <row r="2" spans="1:26" s="553" customFormat="1" ht="18.75">
      <c r="A2" s="553" t="s">
        <v>1151</v>
      </c>
      <c r="E2" s="556"/>
      <c r="F2" s="556"/>
      <c r="G2" s="556"/>
      <c r="H2" s="556"/>
      <c r="I2" s="556"/>
      <c r="J2" s="556"/>
      <c r="K2" s="556"/>
      <c r="L2" s="556"/>
      <c r="M2" s="556"/>
      <c r="N2" s="556"/>
      <c r="P2" s="553" t="s">
        <v>1150</v>
      </c>
      <c r="T2" s="556"/>
      <c r="U2" s="556"/>
      <c r="V2" s="556"/>
      <c r="W2" s="556"/>
      <c r="X2" s="556"/>
      <c r="Y2" s="556"/>
      <c r="Z2" s="556"/>
    </row>
    <row r="3" spans="1:26" s="553" customFormat="1" ht="18.75">
      <c r="A3" s="553" t="s">
        <v>1149</v>
      </c>
      <c r="E3" s="556"/>
      <c r="F3" s="556"/>
      <c r="G3" s="556"/>
      <c r="H3" s="556"/>
      <c r="I3" s="556"/>
      <c r="J3" s="556"/>
      <c r="K3" s="556"/>
      <c r="L3" s="556"/>
      <c r="M3" s="556"/>
      <c r="N3" s="556"/>
      <c r="T3" s="556"/>
      <c r="U3" s="556"/>
      <c r="V3" s="556"/>
      <c r="W3" s="556"/>
      <c r="X3" s="556"/>
      <c r="Y3" s="556"/>
      <c r="Z3" s="556"/>
    </row>
    <row r="4" spans="1:26" s="96" customFormat="1">
      <c r="E4" s="379"/>
      <c r="F4" s="379"/>
      <c r="G4" s="379"/>
      <c r="H4" s="379"/>
      <c r="I4" s="379"/>
      <c r="J4" s="379"/>
      <c r="K4" s="379"/>
      <c r="L4" s="379"/>
      <c r="M4" s="379"/>
      <c r="N4" s="379"/>
    </row>
    <row r="5" spans="1:26" s="375" customFormat="1" ht="20.25">
      <c r="A5" s="378" t="s">
        <v>1148</v>
      </c>
      <c r="B5" s="378"/>
      <c r="C5" s="378"/>
      <c r="D5" s="378"/>
      <c r="E5" s="378"/>
      <c r="F5" s="377"/>
      <c r="G5" s="377"/>
      <c r="H5" s="377"/>
      <c r="I5" s="377"/>
      <c r="J5" s="377"/>
      <c r="K5" s="376"/>
      <c r="L5" s="376"/>
      <c r="M5" s="376"/>
      <c r="N5" s="376"/>
    </row>
    <row r="7" spans="1:26" s="18" customFormat="1" ht="15" customHeight="1">
      <c r="A7" s="131" t="s">
        <v>35</v>
      </c>
      <c r="B7" s="146" t="s">
        <v>42</v>
      </c>
      <c r="C7" s="374" t="s">
        <v>0</v>
      </c>
      <c r="D7" s="349" t="s">
        <v>71</v>
      </c>
      <c r="E7" s="349" t="s">
        <v>36</v>
      </c>
      <c r="F7" s="349" t="s">
        <v>47</v>
      </c>
      <c r="G7" s="349" t="s">
        <v>48</v>
      </c>
      <c r="H7" s="373" t="s">
        <v>1147</v>
      </c>
      <c r="I7" s="374" t="s">
        <v>50</v>
      </c>
      <c r="J7" s="374" t="s">
        <v>51</v>
      </c>
      <c r="K7" s="373" t="s">
        <v>1146</v>
      </c>
      <c r="L7" s="373" t="s">
        <v>8</v>
      </c>
      <c r="M7" s="373" t="s">
        <v>52</v>
      </c>
      <c r="N7" s="349" t="s">
        <v>596</v>
      </c>
      <c r="P7" s="18" t="s">
        <v>35</v>
      </c>
      <c r="Q7" s="9" t="s">
        <v>42</v>
      </c>
      <c r="R7" s="9" t="s">
        <v>0</v>
      </c>
      <c r="S7" s="9" t="s">
        <v>1</v>
      </c>
      <c r="T7" s="9" t="s">
        <v>55</v>
      </c>
      <c r="U7" s="9" t="s">
        <v>50</v>
      </c>
      <c r="V7" s="9" t="s">
        <v>51</v>
      </c>
      <c r="W7" s="9" t="s">
        <v>40</v>
      </c>
      <c r="X7" s="9" t="s">
        <v>8</v>
      </c>
      <c r="Y7" s="9" t="s">
        <v>52</v>
      </c>
      <c r="Z7" s="9" t="s">
        <v>48</v>
      </c>
    </row>
    <row r="8" spans="1:26" ht="15" customHeight="1">
      <c r="A8" s="133"/>
      <c r="B8" s="134">
        <v>15</v>
      </c>
      <c r="C8" s="339">
        <v>12.1</v>
      </c>
      <c r="D8" s="341"/>
      <c r="E8" s="341"/>
      <c r="F8" s="343"/>
      <c r="G8" s="343"/>
      <c r="H8" s="339">
        <v>17.5</v>
      </c>
      <c r="I8" s="338">
        <v>5.71</v>
      </c>
      <c r="J8" s="338">
        <v>1.65</v>
      </c>
      <c r="K8" s="338">
        <v>9.82</v>
      </c>
      <c r="L8" s="338">
        <v>28.75</v>
      </c>
      <c r="M8" s="365">
        <v>37.1</v>
      </c>
      <c r="N8" s="336"/>
      <c r="Q8" s="323">
        <v>15</v>
      </c>
      <c r="R8" s="322">
        <v>12.1</v>
      </c>
      <c r="S8" s="322">
        <v>24.6</v>
      </c>
      <c r="T8" s="322">
        <v>17.5</v>
      </c>
      <c r="U8" s="321">
        <v>5.71</v>
      </c>
      <c r="V8" s="321">
        <v>1.65</v>
      </c>
      <c r="W8" s="321">
        <v>9.82</v>
      </c>
      <c r="X8" s="321">
        <v>28.75</v>
      </c>
      <c r="Y8" s="324">
        <v>37.1</v>
      </c>
      <c r="Z8" s="360">
        <v>0.47222222222216997</v>
      </c>
    </row>
    <row r="9" spans="1:26" ht="15" customHeight="1">
      <c r="A9" s="133"/>
      <c r="B9" s="134">
        <v>14</v>
      </c>
      <c r="C9" s="339">
        <v>12.3</v>
      </c>
      <c r="D9" s="341"/>
      <c r="E9" s="341"/>
      <c r="F9" s="343"/>
      <c r="G9" s="343"/>
      <c r="H9" s="339">
        <v>17.7</v>
      </c>
      <c r="I9" s="338">
        <v>5.59</v>
      </c>
      <c r="J9" s="338">
        <v>1.63</v>
      </c>
      <c r="K9" s="338">
        <v>9.5399999999999991</v>
      </c>
      <c r="L9" s="338">
        <v>27.95</v>
      </c>
      <c r="M9" s="365">
        <v>35.799999999999997</v>
      </c>
      <c r="N9" s="346"/>
      <c r="Q9" s="361">
        <v>14.5</v>
      </c>
      <c r="R9" s="322">
        <v>12.2</v>
      </c>
      <c r="S9" s="322">
        <v>24.8</v>
      </c>
      <c r="T9" s="322">
        <v>17.600000000000001</v>
      </c>
      <c r="U9" s="321">
        <v>5.65</v>
      </c>
      <c r="V9" s="325"/>
      <c r="W9" s="321">
        <v>9.68</v>
      </c>
      <c r="X9" s="321">
        <v>28.35</v>
      </c>
      <c r="Y9" s="321">
        <v>36.450000000000003</v>
      </c>
      <c r="Z9" s="360">
        <v>0.47777777777768998</v>
      </c>
    </row>
    <row r="10" spans="1:26" ht="15" customHeight="1">
      <c r="A10" s="133"/>
      <c r="B10" s="134">
        <v>13</v>
      </c>
      <c r="C10" s="339">
        <v>12.5</v>
      </c>
      <c r="D10" s="341"/>
      <c r="E10" s="341"/>
      <c r="F10" s="343"/>
      <c r="G10" s="343"/>
      <c r="H10" s="339">
        <v>18.100000000000001</v>
      </c>
      <c r="I10" s="338">
        <v>5.45</v>
      </c>
      <c r="J10" s="338">
        <v>1.61</v>
      </c>
      <c r="K10" s="338">
        <v>9.26</v>
      </c>
      <c r="L10" s="338">
        <v>27.15</v>
      </c>
      <c r="M10" s="365">
        <v>34.5</v>
      </c>
      <c r="N10" s="336"/>
      <c r="Q10" s="323">
        <v>14</v>
      </c>
      <c r="R10" s="322">
        <v>12.3</v>
      </c>
      <c r="S10" s="326">
        <v>25</v>
      </c>
      <c r="T10" s="322">
        <v>17.7</v>
      </c>
      <c r="U10" s="321">
        <v>5.59</v>
      </c>
      <c r="V10" s="321">
        <v>1.63</v>
      </c>
      <c r="W10" s="321">
        <v>9.5399999999999991</v>
      </c>
      <c r="X10" s="321">
        <v>27.95</v>
      </c>
      <c r="Y10" s="324">
        <v>35.799999999999997</v>
      </c>
      <c r="Z10" s="360">
        <v>0.48263888888876999</v>
      </c>
    </row>
    <row r="11" spans="1:26" ht="15" customHeight="1">
      <c r="A11" s="133"/>
      <c r="B11" s="134">
        <v>12</v>
      </c>
      <c r="C11" s="339">
        <v>12.7</v>
      </c>
      <c r="D11" s="341"/>
      <c r="E11" s="341"/>
      <c r="F11" s="343"/>
      <c r="G11" s="343"/>
      <c r="H11" s="339">
        <v>18.5</v>
      </c>
      <c r="I11" s="338">
        <v>5.31</v>
      </c>
      <c r="J11" s="338">
        <v>1.58</v>
      </c>
      <c r="K11" s="338">
        <v>8.98</v>
      </c>
      <c r="L11" s="338">
        <v>26.25</v>
      </c>
      <c r="M11" s="365">
        <v>33.1</v>
      </c>
      <c r="N11" s="336"/>
      <c r="Q11" s="361">
        <v>13.5</v>
      </c>
      <c r="R11" s="322">
        <v>12.4</v>
      </c>
      <c r="S11" s="322">
        <v>25.2</v>
      </c>
      <c r="T11" s="322">
        <v>17.899999999999999</v>
      </c>
      <c r="U11" s="321">
        <v>5.52</v>
      </c>
      <c r="V11" s="325"/>
      <c r="W11" s="321">
        <v>9.4</v>
      </c>
      <c r="X11" s="321">
        <v>27.55</v>
      </c>
      <c r="Y11" s="321">
        <v>35.15</v>
      </c>
      <c r="Z11" s="360">
        <v>0.48819444444429</v>
      </c>
    </row>
    <row r="12" spans="1:26" ht="15" customHeight="1">
      <c r="A12" s="133"/>
      <c r="B12" s="132">
        <v>11</v>
      </c>
      <c r="C12" s="339">
        <v>12.9</v>
      </c>
      <c r="D12" s="347"/>
      <c r="E12" s="347"/>
      <c r="F12" s="340"/>
      <c r="G12" s="340"/>
      <c r="H12" s="339">
        <v>18.899999999999999</v>
      </c>
      <c r="I12" s="338">
        <v>5.17</v>
      </c>
      <c r="J12" s="372">
        <v>1.55</v>
      </c>
      <c r="K12" s="338">
        <v>8.6999999999999993</v>
      </c>
      <c r="L12" s="338">
        <v>25.35</v>
      </c>
      <c r="M12" s="338">
        <v>31.55</v>
      </c>
      <c r="N12" s="346"/>
      <c r="Q12" s="323">
        <v>13</v>
      </c>
      <c r="R12" s="322">
        <v>12.5</v>
      </c>
      <c r="S12" s="322">
        <v>25.4</v>
      </c>
      <c r="T12" s="322">
        <v>18.100000000000001</v>
      </c>
      <c r="U12" s="321">
        <v>5.45</v>
      </c>
      <c r="V12" s="321">
        <v>1.61</v>
      </c>
      <c r="W12" s="321">
        <v>9.26</v>
      </c>
      <c r="X12" s="321">
        <v>27.15</v>
      </c>
      <c r="Y12" s="324">
        <v>34.5</v>
      </c>
      <c r="Z12" s="360">
        <v>0.49305555555537001</v>
      </c>
    </row>
    <row r="13" spans="1:26" ht="15" customHeight="1">
      <c r="A13" s="133"/>
      <c r="B13" s="134">
        <v>10</v>
      </c>
      <c r="C13" s="339">
        <v>13.1</v>
      </c>
      <c r="D13" s="341"/>
      <c r="E13" s="341"/>
      <c r="F13" s="343"/>
      <c r="G13" s="343"/>
      <c r="H13" s="339">
        <v>19.3</v>
      </c>
      <c r="I13" s="338">
        <v>5.03</v>
      </c>
      <c r="J13" s="338">
        <v>1.52</v>
      </c>
      <c r="K13" s="338">
        <v>8.42</v>
      </c>
      <c r="L13" s="338">
        <v>24.45</v>
      </c>
      <c r="M13" s="338">
        <v>30.05</v>
      </c>
      <c r="N13" s="336"/>
      <c r="Q13" s="361">
        <v>12.5</v>
      </c>
      <c r="R13" s="322">
        <v>12.6</v>
      </c>
      <c r="S13" s="322">
        <v>25.6</v>
      </c>
      <c r="T13" s="322">
        <v>18.3</v>
      </c>
      <c r="U13" s="321">
        <v>5.38</v>
      </c>
      <c r="V13" s="325"/>
      <c r="W13" s="321">
        <v>9.1199999999999992</v>
      </c>
      <c r="X13" s="324">
        <v>26.7</v>
      </c>
      <c r="Y13" s="324">
        <v>33.799999999999997</v>
      </c>
      <c r="Z13" s="360">
        <v>0.49791666666645001</v>
      </c>
    </row>
    <row r="14" spans="1:26" ht="15" customHeight="1">
      <c r="A14" s="133"/>
      <c r="B14" s="134">
        <v>9</v>
      </c>
      <c r="C14" s="339">
        <v>13.3</v>
      </c>
      <c r="D14" s="341"/>
      <c r="E14" s="341"/>
      <c r="F14" s="343"/>
      <c r="G14" s="343"/>
      <c r="H14" s="339">
        <v>19.7</v>
      </c>
      <c r="I14" s="338">
        <v>4.88</v>
      </c>
      <c r="J14" s="338">
        <v>1.49</v>
      </c>
      <c r="K14" s="338">
        <v>8.1199999999999992</v>
      </c>
      <c r="L14" s="365">
        <v>23.5</v>
      </c>
      <c r="M14" s="338">
        <v>28.55</v>
      </c>
      <c r="N14" s="336"/>
      <c r="Q14" s="323">
        <v>12</v>
      </c>
      <c r="R14" s="322">
        <v>12.7</v>
      </c>
      <c r="S14" s="322">
        <v>25.8</v>
      </c>
      <c r="T14" s="322">
        <v>18.5</v>
      </c>
      <c r="U14" s="321">
        <v>5.31</v>
      </c>
      <c r="V14" s="321">
        <v>1.58</v>
      </c>
      <c r="W14" s="321">
        <v>8.98</v>
      </c>
      <c r="X14" s="321">
        <v>26.25</v>
      </c>
      <c r="Y14" s="324">
        <v>33.1</v>
      </c>
      <c r="Z14" s="334">
        <v>0.50347222222223997</v>
      </c>
    </row>
    <row r="15" spans="1:26" ht="15" customHeight="1">
      <c r="A15" s="133"/>
      <c r="B15" s="134">
        <v>8</v>
      </c>
      <c r="C15" s="339">
        <v>13.5</v>
      </c>
      <c r="D15" s="341"/>
      <c r="E15" s="341"/>
      <c r="F15" s="343"/>
      <c r="G15" s="343"/>
      <c r="H15" s="339">
        <v>20.3</v>
      </c>
      <c r="I15" s="338">
        <v>4.72</v>
      </c>
      <c r="J15" s="338">
        <v>1.46</v>
      </c>
      <c r="K15" s="338">
        <v>7.81</v>
      </c>
      <c r="L15" s="365">
        <v>22.5</v>
      </c>
      <c r="M15" s="338">
        <v>27.05</v>
      </c>
      <c r="N15" s="336"/>
      <c r="Q15" s="361">
        <v>11.5</v>
      </c>
      <c r="R15" s="322">
        <v>12.8</v>
      </c>
      <c r="S15" s="326">
        <v>26</v>
      </c>
      <c r="T15" s="322">
        <v>18.7</v>
      </c>
      <c r="U15" s="321">
        <v>5.24</v>
      </c>
      <c r="V15" s="325"/>
      <c r="W15" s="321">
        <v>8.84</v>
      </c>
      <c r="X15" s="324">
        <v>25.8</v>
      </c>
      <c r="Y15" s="324">
        <v>32.4</v>
      </c>
      <c r="Z15" s="334">
        <v>0.50833333333331998</v>
      </c>
    </row>
    <row r="16" spans="1:26" ht="15" customHeight="1">
      <c r="A16" s="133"/>
      <c r="B16" s="134">
        <v>7</v>
      </c>
      <c r="C16" s="339">
        <v>13.7</v>
      </c>
      <c r="D16" s="341"/>
      <c r="E16" s="341"/>
      <c r="F16" s="343"/>
      <c r="G16" s="343"/>
      <c r="H16" s="339">
        <v>20.9</v>
      </c>
      <c r="I16" s="338">
        <v>4.5599999999999996</v>
      </c>
      <c r="J16" s="338">
        <v>1.43</v>
      </c>
      <c r="K16" s="338">
        <v>7.49</v>
      </c>
      <c r="L16" s="365">
        <v>21.5</v>
      </c>
      <c r="M16" s="338">
        <v>25.55</v>
      </c>
      <c r="N16" s="336"/>
      <c r="Q16" s="323">
        <v>11</v>
      </c>
      <c r="R16" s="322">
        <v>12.9</v>
      </c>
      <c r="S16" s="322">
        <v>26.2</v>
      </c>
      <c r="T16" s="322">
        <v>18.899999999999999</v>
      </c>
      <c r="U16" s="321">
        <v>5.17</v>
      </c>
      <c r="V16" s="342">
        <v>1.55</v>
      </c>
      <c r="W16" s="321">
        <v>8.6999999999999993</v>
      </c>
      <c r="X16" s="321">
        <v>25.35</v>
      </c>
      <c r="Y16" s="321">
        <v>31.55</v>
      </c>
      <c r="Z16" s="334">
        <v>0.51388888888883999</v>
      </c>
    </row>
    <row r="17" spans="1:26" ht="15" customHeight="1">
      <c r="A17" s="133"/>
      <c r="B17" s="134">
        <v>6</v>
      </c>
      <c r="C17" s="339">
        <v>13.9</v>
      </c>
      <c r="D17" s="341"/>
      <c r="E17" s="341"/>
      <c r="F17" s="343"/>
      <c r="G17" s="343"/>
      <c r="H17" s="339">
        <v>21.5</v>
      </c>
      <c r="I17" s="338">
        <v>4.4000000000000004</v>
      </c>
      <c r="J17" s="338">
        <v>1.39</v>
      </c>
      <c r="K17" s="338">
        <v>7.16</v>
      </c>
      <c r="L17" s="365">
        <v>20.5</v>
      </c>
      <c r="M17" s="365">
        <v>24</v>
      </c>
      <c r="N17" s="336"/>
      <c r="Q17" s="361">
        <v>10.5</v>
      </c>
      <c r="R17" s="326">
        <v>13</v>
      </c>
      <c r="S17" s="322">
        <v>26.4</v>
      </c>
      <c r="T17" s="322">
        <v>19.100000000000001</v>
      </c>
      <c r="U17" s="321">
        <v>5.0999999999999996</v>
      </c>
      <c r="V17" s="325"/>
      <c r="W17" s="321">
        <v>8.56</v>
      </c>
      <c r="X17" s="324">
        <v>24.9</v>
      </c>
      <c r="Y17" s="324">
        <v>30.8</v>
      </c>
      <c r="Z17" s="360">
        <v>0.52083333333333337</v>
      </c>
    </row>
    <row r="18" spans="1:26" ht="15" customHeight="1">
      <c r="A18" s="133"/>
      <c r="B18" s="132">
        <v>5</v>
      </c>
      <c r="C18" s="339">
        <v>14.2</v>
      </c>
      <c r="D18" s="347"/>
      <c r="E18" s="347"/>
      <c r="F18" s="340"/>
      <c r="G18" s="340"/>
      <c r="H18" s="339">
        <v>22.2</v>
      </c>
      <c r="I18" s="338">
        <v>4.2300000000000004</v>
      </c>
      <c r="J18" s="338">
        <v>1.35</v>
      </c>
      <c r="K18" s="338">
        <v>6.82</v>
      </c>
      <c r="L18" s="365">
        <v>19.399999999999999</v>
      </c>
      <c r="M18" s="365">
        <v>22.4</v>
      </c>
      <c r="N18" s="346"/>
      <c r="Q18" s="323">
        <v>10</v>
      </c>
      <c r="R18" s="322">
        <v>13.1</v>
      </c>
      <c r="S18" s="322">
        <v>26.6</v>
      </c>
      <c r="T18" s="322">
        <v>19.3</v>
      </c>
      <c r="U18" s="321">
        <v>5.03</v>
      </c>
      <c r="V18" s="321">
        <v>1.52</v>
      </c>
      <c r="W18" s="321">
        <v>8.42</v>
      </c>
      <c r="X18" s="321">
        <v>24.45</v>
      </c>
      <c r="Y18" s="321">
        <v>30.05</v>
      </c>
      <c r="Z18" s="360">
        <v>0.52777777777764001</v>
      </c>
    </row>
    <row r="19" spans="1:26" ht="15" customHeight="1">
      <c r="A19" s="133"/>
      <c r="B19" s="134">
        <v>4</v>
      </c>
      <c r="C19" s="339">
        <v>14.4</v>
      </c>
      <c r="D19" s="341"/>
      <c r="E19" s="341"/>
      <c r="F19" s="343"/>
      <c r="G19" s="343"/>
      <c r="H19" s="348">
        <v>23</v>
      </c>
      <c r="I19" s="338">
        <v>4.05</v>
      </c>
      <c r="J19" s="338">
        <v>1.32</v>
      </c>
      <c r="K19" s="338">
        <v>6.46</v>
      </c>
      <c r="L19" s="365">
        <v>18.3</v>
      </c>
      <c r="M19" s="365">
        <v>20.8</v>
      </c>
      <c r="N19" s="336"/>
      <c r="Q19" s="361">
        <v>9.5</v>
      </c>
      <c r="R19" s="322">
        <v>13.2</v>
      </c>
      <c r="S19" s="322">
        <v>26.9</v>
      </c>
      <c r="T19" s="322">
        <v>19.5</v>
      </c>
      <c r="U19" s="321">
        <v>4.96</v>
      </c>
      <c r="V19" s="325"/>
      <c r="W19" s="321">
        <v>8.27</v>
      </c>
      <c r="X19" s="324">
        <v>24</v>
      </c>
      <c r="Y19" s="324">
        <v>29.3</v>
      </c>
      <c r="Z19" s="360">
        <v>0.53472222222204002</v>
      </c>
    </row>
    <row r="20" spans="1:26" ht="15" customHeight="1">
      <c r="A20" s="133"/>
      <c r="B20" s="134">
        <v>3</v>
      </c>
      <c r="C20" s="339">
        <v>14.6</v>
      </c>
      <c r="D20" s="341"/>
      <c r="E20" s="341"/>
      <c r="F20" s="343"/>
      <c r="G20" s="343"/>
      <c r="H20" s="339">
        <v>23.8</v>
      </c>
      <c r="I20" s="338">
        <v>3.87</v>
      </c>
      <c r="J20" s="338">
        <v>1.29</v>
      </c>
      <c r="K20" s="338">
        <v>6.1</v>
      </c>
      <c r="L20" s="365">
        <v>17.2</v>
      </c>
      <c r="M20" s="365">
        <v>19.2</v>
      </c>
      <c r="N20" s="336"/>
      <c r="Q20" s="323">
        <v>9</v>
      </c>
      <c r="R20" s="322">
        <v>13.3</v>
      </c>
      <c r="S20" s="322">
        <v>27.1</v>
      </c>
      <c r="T20" s="322">
        <v>19.7</v>
      </c>
      <c r="U20" s="321">
        <v>4.88</v>
      </c>
      <c r="V20" s="321">
        <v>1.49</v>
      </c>
      <c r="W20" s="321">
        <v>8.1199999999999992</v>
      </c>
      <c r="X20" s="324">
        <v>23.5</v>
      </c>
      <c r="Y20" s="321">
        <v>28.55</v>
      </c>
      <c r="Z20" s="360">
        <v>0.54236111111115004</v>
      </c>
    </row>
    <row r="21" spans="1:26" ht="15" customHeight="1">
      <c r="A21" s="133"/>
      <c r="B21" s="134">
        <v>2</v>
      </c>
      <c r="C21" s="339">
        <v>14.8</v>
      </c>
      <c r="D21" s="341"/>
      <c r="E21" s="341"/>
      <c r="F21" s="343"/>
      <c r="G21" s="343"/>
      <c r="H21" s="339">
        <v>24.6</v>
      </c>
      <c r="I21" s="338">
        <v>3.69</v>
      </c>
      <c r="J21" s="338">
        <v>1.25</v>
      </c>
      <c r="K21" s="338">
        <v>5.74</v>
      </c>
      <c r="L21" s="365">
        <v>16.100000000000001</v>
      </c>
      <c r="M21" s="365">
        <v>17.600000000000001</v>
      </c>
      <c r="N21" s="336"/>
      <c r="Q21" s="361">
        <v>8.5</v>
      </c>
      <c r="R21" s="322">
        <v>13.4</v>
      </c>
      <c r="S21" s="322">
        <v>27.3</v>
      </c>
      <c r="T21" s="326">
        <v>20</v>
      </c>
      <c r="U21" s="321">
        <v>4.8</v>
      </c>
      <c r="V21" s="325"/>
      <c r="W21" s="321">
        <v>7.97</v>
      </c>
      <c r="X21" s="324">
        <v>23</v>
      </c>
      <c r="Y21" s="324">
        <v>27.8</v>
      </c>
      <c r="Z21" s="360">
        <v>0.54930555555555005</v>
      </c>
    </row>
    <row r="22" spans="1:26" ht="15" customHeight="1">
      <c r="A22" s="133"/>
      <c r="B22" s="134">
        <v>1</v>
      </c>
      <c r="C22" s="371">
        <v>15</v>
      </c>
      <c r="D22" s="370"/>
      <c r="E22" s="370"/>
      <c r="F22" s="369"/>
      <c r="G22" s="369"/>
      <c r="H22" s="368">
        <v>25.4</v>
      </c>
      <c r="I22" s="367">
        <v>3.51</v>
      </c>
      <c r="J22" s="367">
        <v>1.21</v>
      </c>
      <c r="K22" s="367">
        <v>5.38</v>
      </c>
      <c r="L22" s="366">
        <v>15</v>
      </c>
      <c r="M22" s="365">
        <v>15.9</v>
      </c>
      <c r="N22" s="336"/>
      <c r="Q22" s="323">
        <v>8</v>
      </c>
      <c r="R22" s="322">
        <v>13.5</v>
      </c>
      <c r="S22" s="322">
        <v>27.5</v>
      </c>
      <c r="T22" s="322">
        <v>20.3</v>
      </c>
      <c r="U22" s="321">
        <v>4.72</v>
      </c>
      <c r="V22" s="321">
        <v>1.46</v>
      </c>
      <c r="W22" s="321">
        <v>7.81</v>
      </c>
      <c r="X22" s="324">
        <v>22.5</v>
      </c>
      <c r="Y22" s="321">
        <v>27.05</v>
      </c>
      <c r="Z22" s="360">
        <v>0.55624999999994995</v>
      </c>
    </row>
    <row r="23" spans="1:26" ht="15" customHeight="1">
      <c r="A23" s="133"/>
      <c r="B23" s="129"/>
      <c r="C23" s="363"/>
      <c r="D23" s="363"/>
      <c r="E23" s="364"/>
      <c r="F23" s="363"/>
      <c r="G23" s="363"/>
      <c r="H23" s="364"/>
      <c r="I23" s="364"/>
      <c r="J23" s="364"/>
      <c r="K23" s="363"/>
      <c r="L23" s="362"/>
      <c r="M23" s="129"/>
      <c r="N23" s="129"/>
      <c r="Q23" s="361">
        <v>7.5</v>
      </c>
      <c r="R23" s="322">
        <v>13.6</v>
      </c>
      <c r="S23" s="322">
        <v>27.7</v>
      </c>
      <c r="T23" s="322">
        <v>20.6</v>
      </c>
      <c r="U23" s="321">
        <v>4.6399999999999997</v>
      </c>
      <c r="V23" s="325"/>
      <c r="W23" s="321">
        <v>7.65</v>
      </c>
      <c r="X23" s="324">
        <v>22</v>
      </c>
      <c r="Y23" s="324">
        <v>26.3</v>
      </c>
      <c r="Z23" s="334">
        <v>0.56319444444434996</v>
      </c>
    </row>
    <row r="24" spans="1:26" ht="15" customHeight="1">
      <c r="C24" s="357"/>
      <c r="D24" s="357"/>
      <c r="E24" s="357"/>
      <c r="F24" s="356"/>
      <c r="G24" s="356"/>
      <c r="H24" s="356"/>
      <c r="I24" s="356"/>
      <c r="J24" s="355"/>
      <c r="K24" s="359"/>
      <c r="L24" s="353"/>
      <c r="Q24" s="323">
        <v>7</v>
      </c>
      <c r="R24" s="322">
        <v>13.7</v>
      </c>
      <c r="S24" s="322">
        <v>27.9</v>
      </c>
      <c r="T24" s="322">
        <v>20.9</v>
      </c>
      <c r="U24" s="321">
        <v>4.5599999999999996</v>
      </c>
      <c r="V24" s="321">
        <v>1.43</v>
      </c>
      <c r="W24" s="321">
        <v>7.49</v>
      </c>
      <c r="X24" s="324">
        <v>21.5</v>
      </c>
      <c r="Y24" s="321">
        <v>25.55</v>
      </c>
      <c r="Z24" s="334">
        <v>0.57083333333318997</v>
      </c>
    </row>
    <row r="25" spans="1:26" ht="15" customHeight="1">
      <c r="C25" s="357"/>
      <c r="D25" s="358"/>
      <c r="E25" s="357"/>
      <c r="F25" s="356"/>
      <c r="G25" s="356"/>
      <c r="H25" s="356"/>
      <c r="I25" s="356"/>
      <c r="J25" s="355"/>
      <c r="K25" s="359"/>
      <c r="L25" s="353"/>
      <c r="Q25" s="361">
        <v>6.5</v>
      </c>
      <c r="R25" s="322">
        <v>13.8</v>
      </c>
      <c r="S25" s="322">
        <v>28.2</v>
      </c>
      <c r="T25" s="322">
        <v>21.2</v>
      </c>
      <c r="U25" s="321">
        <v>4.4800000000000004</v>
      </c>
      <c r="V25" s="325"/>
      <c r="W25" s="321">
        <v>7.33</v>
      </c>
      <c r="X25" s="324">
        <v>21</v>
      </c>
      <c r="Y25" s="324">
        <v>24.8</v>
      </c>
      <c r="Z25" s="334">
        <v>0.57777777777777772</v>
      </c>
    </row>
    <row r="26" spans="1:26" ht="15" customHeight="1">
      <c r="C26" s="357"/>
      <c r="D26" s="357"/>
      <c r="E26" s="357"/>
      <c r="F26" s="356"/>
      <c r="G26" s="356"/>
      <c r="H26" s="356"/>
      <c r="I26" s="356"/>
      <c r="J26" s="355"/>
      <c r="K26" s="359"/>
      <c r="L26" s="353"/>
      <c r="Q26" s="323">
        <v>6</v>
      </c>
      <c r="R26" s="322">
        <v>13.9</v>
      </c>
      <c r="S26" s="322">
        <v>28.4</v>
      </c>
      <c r="T26" s="322">
        <v>21.5</v>
      </c>
      <c r="U26" s="321">
        <v>4.4000000000000004</v>
      </c>
      <c r="V26" s="321">
        <v>1.39</v>
      </c>
      <c r="W26" s="321">
        <v>7.16</v>
      </c>
      <c r="X26" s="324">
        <v>20.5</v>
      </c>
      <c r="Y26" s="324">
        <v>24</v>
      </c>
      <c r="Z26" s="334">
        <v>0.58472222222226</v>
      </c>
    </row>
    <row r="27" spans="1:26" ht="15" customHeight="1">
      <c r="C27" s="357"/>
      <c r="D27" s="357"/>
      <c r="E27" s="357"/>
      <c r="F27" s="356"/>
      <c r="G27" s="356"/>
      <c r="H27" s="356"/>
      <c r="I27" s="356"/>
      <c r="J27" s="355"/>
      <c r="K27" s="359"/>
      <c r="L27" s="353"/>
      <c r="Q27" s="361">
        <v>5.5</v>
      </c>
      <c r="R27" s="322">
        <v>14.1</v>
      </c>
      <c r="S27" s="322">
        <v>28.7</v>
      </c>
      <c r="T27" s="322">
        <v>21.8</v>
      </c>
      <c r="U27" s="321">
        <v>4.32</v>
      </c>
      <c r="V27" s="325"/>
      <c r="W27" s="321">
        <v>6.99</v>
      </c>
      <c r="X27" s="321">
        <v>19.95</v>
      </c>
      <c r="Y27" s="324">
        <v>23.2</v>
      </c>
      <c r="Z27" s="334">
        <v>0.59166666666666001</v>
      </c>
    </row>
    <row r="28" spans="1:26" ht="15" customHeight="1">
      <c r="C28" s="357"/>
      <c r="D28" s="357"/>
      <c r="E28" s="357"/>
      <c r="F28" s="356"/>
      <c r="G28" s="354"/>
      <c r="H28" s="356"/>
      <c r="I28" s="356"/>
      <c r="J28" s="356"/>
      <c r="K28" s="359"/>
      <c r="L28" s="353"/>
      <c r="Q28" s="323">
        <v>5</v>
      </c>
      <c r="R28" s="322">
        <v>14.2</v>
      </c>
      <c r="S28" s="326">
        <v>29</v>
      </c>
      <c r="T28" s="322">
        <v>22.2</v>
      </c>
      <c r="U28" s="321">
        <v>4.2300000000000004</v>
      </c>
      <c r="V28" s="321">
        <v>1.35</v>
      </c>
      <c r="W28" s="321">
        <v>6.82</v>
      </c>
      <c r="X28" s="324">
        <v>19.399999999999999</v>
      </c>
      <c r="Y28" s="324">
        <v>22.4</v>
      </c>
      <c r="Z28" s="360">
        <v>0.59930555555550002</v>
      </c>
    </row>
    <row r="29" spans="1:26" ht="15" customHeight="1">
      <c r="C29" s="357"/>
      <c r="D29" s="357"/>
      <c r="E29" s="357"/>
      <c r="F29" s="356"/>
      <c r="G29" s="356"/>
      <c r="H29" s="356"/>
      <c r="I29" s="356"/>
      <c r="J29" s="356"/>
      <c r="K29" s="359"/>
      <c r="L29" s="353"/>
      <c r="Q29" s="361">
        <v>4.5</v>
      </c>
      <c r="R29" s="322">
        <v>14.3</v>
      </c>
      <c r="S29" s="322">
        <v>29.3</v>
      </c>
      <c r="T29" s="322">
        <v>22.6</v>
      </c>
      <c r="U29" s="321">
        <v>4.1399999999999997</v>
      </c>
      <c r="V29" s="325"/>
      <c r="W29" s="321">
        <v>6.64</v>
      </c>
      <c r="X29" s="321">
        <v>18.850000000000001</v>
      </c>
      <c r="Y29" s="324">
        <v>21.6</v>
      </c>
      <c r="Z29" s="360">
        <v>0.62430555555533995</v>
      </c>
    </row>
    <row r="30" spans="1:26" ht="15" customHeight="1">
      <c r="C30" s="357"/>
      <c r="D30" s="357"/>
      <c r="E30" s="357"/>
      <c r="F30" s="356"/>
      <c r="G30" s="356"/>
      <c r="H30" s="356"/>
      <c r="I30" s="355"/>
      <c r="J30" s="356"/>
      <c r="K30" s="359"/>
      <c r="L30" s="353"/>
      <c r="Q30" s="323">
        <v>4</v>
      </c>
      <c r="R30" s="322">
        <v>14.4</v>
      </c>
      <c r="S30" s="322">
        <v>29.5</v>
      </c>
      <c r="T30" s="326">
        <v>23</v>
      </c>
      <c r="U30" s="321">
        <v>4.05</v>
      </c>
      <c r="V30" s="321">
        <v>1.32</v>
      </c>
      <c r="W30" s="321">
        <v>6.46</v>
      </c>
      <c r="X30" s="324">
        <v>18.3</v>
      </c>
      <c r="Y30" s="324">
        <v>20.8</v>
      </c>
      <c r="Z30" s="360">
        <v>0.64930555555545</v>
      </c>
    </row>
    <row r="31" spans="1:26" ht="15" customHeight="1">
      <c r="C31" s="357"/>
      <c r="D31" s="357"/>
      <c r="E31" s="357"/>
      <c r="F31" s="356"/>
      <c r="G31" s="356"/>
      <c r="H31" s="356"/>
      <c r="I31" s="355"/>
      <c r="J31" s="356"/>
      <c r="K31" s="359"/>
      <c r="L31" s="353"/>
      <c r="Q31" s="361">
        <v>3.5</v>
      </c>
      <c r="R31" s="322">
        <v>14.5</v>
      </c>
      <c r="S31" s="322">
        <v>29.7</v>
      </c>
      <c r="T31" s="322">
        <v>23.4</v>
      </c>
      <c r="U31" s="321">
        <v>3.96</v>
      </c>
      <c r="V31" s="325"/>
      <c r="W31" s="321">
        <v>6.28</v>
      </c>
      <c r="X31" s="321">
        <v>17.75</v>
      </c>
      <c r="Y31" s="324">
        <v>20</v>
      </c>
      <c r="Z31" s="360">
        <v>0.67430555555556004</v>
      </c>
    </row>
    <row r="32" spans="1:26" ht="15" customHeight="1">
      <c r="C32" s="357"/>
      <c r="D32" s="357"/>
      <c r="E32" s="357"/>
      <c r="F32" s="356"/>
      <c r="G32" s="356"/>
      <c r="H32" s="356"/>
      <c r="I32" s="355"/>
      <c r="J32" s="356"/>
      <c r="K32" s="359"/>
      <c r="L32" s="353"/>
      <c r="Q32" s="323">
        <v>3</v>
      </c>
      <c r="R32" s="322">
        <v>14.6</v>
      </c>
      <c r="S32" s="322">
        <v>29.9</v>
      </c>
      <c r="T32" s="322">
        <v>23.8</v>
      </c>
      <c r="U32" s="321">
        <v>3.87</v>
      </c>
      <c r="V32" s="321">
        <v>1.29</v>
      </c>
      <c r="W32" s="321">
        <v>6.1</v>
      </c>
      <c r="X32" s="324">
        <v>17.2</v>
      </c>
      <c r="Y32" s="324">
        <v>19.2</v>
      </c>
      <c r="Z32" s="360">
        <v>0.69930555555539997</v>
      </c>
    </row>
    <row r="33" spans="1:26" ht="15" customHeight="1">
      <c r="C33" s="357"/>
      <c r="D33" s="357"/>
      <c r="E33" s="357"/>
      <c r="F33" s="356"/>
      <c r="G33" s="356"/>
      <c r="H33" s="356"/>
      <c r="I33" s="355"/>
      <c r="J33" s="355"/>
      <c r="K33" s="359"/>
      <c r="L33" s="353"/>
      <c r="Q33" s="361">
        <v>2.5</v>
      </c>
      <c r="R33" s="322">
        <v>14.7</v>
      </c>
      <c r="S33" s="322">
        <v>30.2</v>
      </c>
      <c r="T33" s="322">
        <v>24.2</v>
      </c>
      <c r="U33" s="321">
        <v>3.78</v>
      </c>
      <c r="V33" s="325"/>
      <c r="W33" s="321">
        <v>5.92</v>
      </c>
      <c r="X33" s="321">
        <v>16.649999999999999</v>
      </c>
      <c r="Y33" s="324">
        <v>18.399999999999999</v>
      </c>
      <c r="Z33" s="360">
        <v>0.72430555555551002</v>
      </c>
    </row>
    <row r="34" spans="1:26" ht="15" customHeight="1">
      <c r="C34" s="357"/>
      <c r="D34" s="358"/>
      <c r="E34" s="357"/>
      <c r="F34" s="356"/>
      <c r="G34" s="356"/>
      <c r="H34" s="356"/>
      <c r="I34" s="355"/>
      <c r="J34" s="355"/>
      <c r="K34" s="359"/>
      <c r="L34" s="353"/>
      <c r="Q34" s="323">
        <v>2</v>
      </c>
      <c r="R34" s="322">
        <v>14.8</v>
      </c>
      <c r="S34" s="322">
        <v>30.4</v>
      </c>
      <c r="T34" s="322">
        <v>24.6</v>
      </c>
      <c r="U34" s="321">
        <v>3.69</v>
      </c>
      <c r="V34" s="321">
        <v>1.25</v>
      </c>
      <c r="W34" s="321">
        <v>5.74</v>
      </c>
      <c r="X34" s="324">
        <v>16.100000000000001</v>
      </c>
      <c r="Y34" s="324">
        <v>17.600000000000001</v>
      </c>
      <c r="Z34" s="360">
        <v>0.74930555555534994</v>
      </c>
    </row>
    <row r="35" spans="1:26" ht="15" customHeight="1">
      <c r="C35" s="357"/>
      <c r="D35" s="357"/>
      <c r="E35" s="358"/>
      <c r="F35" s="356"/>
      <c r="G35" s="356"/>
      <c r="H35" s="356"/>
      <c r="I35" s="355"/>
      <c r="J35" s="355"/>
      <c r="K35" s="359"/>
      <c r="L35" s="353"/>
      <c r="Q35" s="361">
        <v>1.5</v>
      </c>
      <c r="R35" s="322">
        <v>14.9</v>
      </c>
      <c r="S35" s="322">
        <v>30.6</v>
      </c>
      <c r="T35" s="326">
        <v>25</v>
      </c>
      <c r="U35" s="321">
        <v>3.6</v>
      </c>
      <c r="V35" s="325"/>
      <c r="W35" s="321">
        <v>5.56</v>
      </c>
      <c r="X35" s="321">
        <v>15.55</v>
      </c>
      <c r="Y35" s="321">
        <v>16.75</v>
      </c>
      <c r="Z35" s="360">
        <v>0.77430555555545999</v>
      </c>
    </row>
    <row r="36" spans="1:26" ht="15" customHeight="1">
      <c r="C36" s="357"/>
      <c r="D36" s="357"/>
      <c r="E36" s="357"/>
      <c r="F36" s="356"/>
      <c r="G36" s="356"/>
      <c r="H36" s="356"/>
      <c r="I36" s="355"/>
      <c r="J36" s="355"/>
      <c r="K36" s="359"/>
      <c r="L36" s="353"/>
      <c r="Q36" s="323">
        <v>1</v>
      </c>
      <c r="R36" s="326">
        <v>15</v>
      </c>
      <c r="S36" s="322">
        <v>30.8</v>
      </c>
      <c r="T36" s="322">
        <v>25.4</v>
      </c>
      <c r="U36" s="321">
        <v>3.51</v>
      </c>
      <c r="V36" s="321">
        <v>1.21</v>
      </c>
      <c r="W36" s="321">
        <v>5.38</v>
      </c>
      <c r="X36" s="324">
        <v>15</v>
      </c>
      <c r="Y36" s="324">
        <v>15.9</v>
      </c>
      <c r="Z36" s="342" t="s">
        <v>1145</v>
      </c>
    </row>
    <row r="37" spans="1:26" ht="15" customHeight="1">
      <c r="C37" s="357"/>
      <c r="D37" s="357"/>
      <c r="E37" s="357"/>
      <c r="F37" s="356"/>
      <c r="G37" s="356"/>
      <c r="H37" s="356"/>
      <c r="I37" s="355"/>
      <c r="J37" s="355"/>
      <c r="K37" s="359"/>
      <c r="L37" s="353"/>
      <c r="Q37" s="1"/>
      <c r="R37" s="1"/>
      <c r="S37" s="1"/>
      <c r="T37" s="1"/>
      <c r="U37" s="1"/>
      <c r="V37" s="1"/>
      <c r="W37" s="1"/>
      <c r="X37" s="1"/>
      <c r="Y37" s="1"/>
    </row>
    <row r="38" spans="1:26" ht="15" customHeight="1">
      <c r="C38" s="358"/>
      <c r="D38" s="357"/>
      <c r="E38" s="357"/>
      <c r="F38" s="356"/>
      <c r="G38" s="356"/>
      <c r="H38" s="356"/>
      <c r="I38" s="355"/>
      <c r="J38" s="355"/>
      <c r="K38" s="354"/>
      <c r="L38" s="353"/>
      <c r="Q38" s="1"/>
      <c r="R38" s="1"/>
      <c r="S38" s="1"/>
      <c r="T38" s="1"/>
      <c r="U38" s="1"/>
      <c r="V38" s="1"/>
      <c r="W38" s="1"/>
      <c r="X38" s="1"/>
      <c r="Y38" s="1"/>
    </row>
    <row r="39" spans="1:26" s="18" customFormat="1" ht="15" customHeight="1">
      <c r="A39" s="131" t="s">
        <v>37</v>
      </c>
      <c r="B39" s="146" t="s">
        <v>42</v>
      </c>
      <c r="C39" s="351" t="s">
        <v>0</v>
      </c>
      <c r="D39" s="352" t="s">
        <v>71</v>
      </c>
      <c r="E39" s="352" t="s">
        <v>36</v>
      </c>
      <c r="F39" s="352" t="s">
        <v>75</v>
      </c>
      <c r="G39" s="352" t="s">
        <v>48</v>
      </c>
      <c r="H39" s="350" t="s">
        <v>1144</v>
      </c>
      <c r="I39" s="351" t="s">
        <v>50</v>
      </c>
      <c r="J39" s="351" t="s">
        <v>51</v>
      </c>
      <c r="K39" s="350" t="s">
        <v>53</v>
      </c>
      <c r="L39" s="350" t="s">
        <v>45</v>
      </c>
      <c r="M39" s="350" t="s">
        <v>54</v>
      </c>
      <c r="N39" s="349" t="s">
        <v>596</v>
      </c>
      <c r="P39" s="18" t="s">
        <v>37</v>
      </c>
      <c r="Q39" s="9"/>
      <c r="R39" s="9" t="s">
        <v>0</v>
      </c>
      <c r="S39" s="9" t="s">
        <v>1</v>
      </c>
      <c r="T39" s="9" t="s">
        <v>56</v>
      </c>
      <c r="U39" s="9" t="s">
        <v>50</v>
      </c>
      <c r="V39" s="9" t="s">
        <v>51</v>
      </c>
      <c r="W39" s="9" t="s">
        <v>53</v>
      </c>
      <c r="X39" s="9" t="s">
        <v>45</v>
      </c>
      <c r="Y39" s="9" t="s">
        <v>54</v>
      </c>
      <c r="Z39" s="9" t="s">
        <v>48</v>
      </c>
    </row>
    <row r="40" spans="1:26" ht="15" customHeight="1">
      <c r="A40" s="133"/>
      <c r="B40" s="134">
        <v>15</v>
      </c>
      <c r="C40" s="339">
        <v>13.6</v>
      </c>
      <c r="D40" s="341"/>
      <c r="E40" s="341"/>
      <c r="F40" s="343"/>
      <c r="G40" s="343"/>
      <c r="H40" s="339">
        <v>18.2</v>
      </c>
      <c r="I40" s="338">
        <v>4.4800000000000004</v>
      </c>
      <c r="J40" s="338">
        <v>1.41</v>
      </c>
      <c r="K40" s="338">
        <v>8.4600000000000009</v>
      </c>
      <c r="L40" s="338">
        <v>23.64</v>
      </c>
      <c r="M40" s="338">
        <v>25.68</v>
      </c>
      <c r="N40" s="336"/>
      <c r="Q40" s="328">
        <v>15</v>
      </c>
      <c r="R40" s="322">
        <v>13.6</v>
      </c>
      <c r="S40" s="322">
        <v>28.2</v>
      </c>
      <c r="T40" s="322">
        <v>18.2</v>
      </c>
      <c r="U40" s="321">
        <v>4.4800000000000004</v>
      </c>
      <c r="V40" s="321">
        <v>1.41</v>
      </c>
      <c r="W40" s="321">
        <v>8.4600000000000009</v>
      </c>
      <c r="X40" s="321">
        <v>23.64</v>
      </c>
      <c r="Y40" s="321">
        <v>25.68</v>
      </c>
      <c r="Z40" s="319">
        <v>0.61388888888874005</v>
      </c>
    </row>
    <row r="41" spans="1:26" ht="15" customHeight="1">
      <c r="A41" s="133"/>
      <c r="B41" s="134">
        <v>14</v>
      </c>
      <c r="C41" s="344">
        <v>13.8</v>
      </c>
      <c r="D41" s="341"/>
      <c r="E41" s="341"/>
      <c r="F41" s="343"/>
      <c r="G41" s="343"/>
      <c r="H41" s="339">
        <v>18.5</v>
      </c>
      <c r="I41" s="338">
        <v>4.38</v>
      </c>
      <c r="J41" s="338">
        <v>1.39</v>
      </c>
      <c r="K41" s="338">
        <v>8.2799999999999994</v>
      </c>
      <c r="L41" s="338">
        <v>22.94</v>
      </c>
      <c r="M41" s="338">
        <v>24.94</v>
      </c>
      <c r="N41" s="346"/>
      <c r="Q41" s="327">
        <v>14.5</v>
      </c>
      <c r="R41" s="322">
        <v>13.7</v>
      </c>
      <c r="S41" s="322">
        <v>28.4</v>
      </c>
      <c r="T41" s="322">
        <v>18.3</v>
      </c>
      <c r="U41" s="321">
        <v>4.43</v>
      </c>
      <c r="V41" s="325"/>
      <c r="W41" s="321">
        <v>8.3699999999999992</v>
      </c>
      <c r="X41" s="321">
        <v>23.29</v>
      </c>
      <c r="Y41" s="321">
        <v>25.31</v>
      </c>
      <c r="Z41" s="334">
        <v>0.62291666666645995</v>
      </c>
    </row>
    <row r="42" spans="1:26" ht="15" customHeight="1">
      <c r="A42" s="133"/>
      <c r="B42" s="134">
        <v>13</v>
      </c>
      <c r="C42" s="348">
        <v>14</v>
      </c>
      <c r="D42" s="341"/>
      <c r="E42" s="341"/>
      <c r="F42" s="343"/>
      <c r="G42" s="343"/>
      <c r="H42" s="339">
        <v>18.899999999999999</v>
      </c>
      <c r="I42" s="338">
        <v>4.2699999999999996</v>
      </c>
      <c r="J42" s="338">
        <v>1.37</v>
      </c>
      <c r="K42" s="338">
        <v>8.08</v>
      </c>
      <c r="L42" s="338">
        <v>22.19</v>
      </c>
      <c r="M42" s="337">
        <v>24.14</v>
      </c>
      <c r="N42" s="336"/>
      <c r="Q42" s="328">
        <v>14</v>
      </c>
      <c r="R42" s="330">
        <v>13.8</v>
      </c>
      <c r="S42" s="322">
        <v>28.6</v>
      </c>
      <c r="T42" s="322">
        <v>18.5</v>
      </c>
      <c r="U42" s="321">
        <v>4.38</v>
      </c>
      <c r="V42" s="321">
        <v>1.39</v>
      </c>
      <c r="W42" s="321">
        <v>8.2799999999999994</v>
      </c>
      <c r="X42" s="321">
        <v>22.94</v>
      </c>
      <c r="Y42" s="321">
        <v>24.94</v>
      </c>
      <c r="Z42" s="319">
        <v>0.63263888888888997</v>
      </c>
    </row>
    <row r="43" spans="1:26" ht="15" customHeight="1">
      <c r="A43" s="133"/>
      <c r="B43" s="134">
        <v>12</v>
      </c>
      <c r="C43" s="339">
        <v>14.3</v>
      </c>
      <c r="D43" s="341"/>
      <c r="E43" s="341"/>
      <c r="F43" s="343"/>
      <c r="G43" s="343"/>
      <c r="H43" s="339">
        <v>19.3</v>
      </c>
      <c r="I43" s="338">
        <v>4.1500000000000004</v>
      </c>
      <c r="J43" s="338">
        <v>1.35</v>
      </c>
      <c r="K43" s="338">
        <v>7.86</v>
      </c>
      <c r="L43" s="338">
        <v>21.39</v>
      </c>
      <c r="M43" s="338">
        <v>23.32</v>
      </c>
      <c r="N43" s="336"/>
      <c r="Q43" s="327">
        <v>13.5</v>
      </c>
      <c r="R43" s="322">
        <v>13.9</v>
      </c>
      <c r="S43" s="322">
        <v>28.8</v>
      </c>
      <c r="T43" s="322">
        <v>18.7</v>
      </c>
      <c r="U43" s="321">
        <v>4.33</v>
      </c>
      <c r="V43" s="325"/>
      <c r="W43" s="321">
        <v>8.18</v>
      </c>
      <c r="X43" s="321">
        <v>22.59</v>
      </c>
      <c r="Y43" s="321">
        <v>24.54</v>
      </c>
      <c r="Z43" s="319">
        <v>0.64236111111111116</v>
      </c>
    </row>
    <row r="44" spans="1:26" ht="15" customHeight="1">
      <c r="A44" s="133"/>
      <c r="B44" s="132">
        <v>11</v>
      </c>
      <c r="C44" s="339">
        <v>14.5</v>
      </c>
      <c r="D44" s="347"/>
      <c r="E44" s="347"/>
      <c r="F44" s="340"/>
      <c r="G44" s="340"/>
      <c r="H44" s="339">
        <v>19.7</v>
      </c>
      <c r="I44" s="338">
        <v>4.03</v>
      </c>
      <c r="J44" s="338">
        <v>1.32</v>
      </c>
      <c r="K44" s="338">
        <v>7.64</v>
      </c>
      <c r="L44" s="338">
        <v>20.59</v>
      </c>
      <c r="M44" s="338">
        <v>22.48</v>
      </c>
      <c r="N44" s="346"/>
      <c r="Q44" s="328">
        <v>13</v>
      </c>
      <c r="R44" s="326">
        <v>14</v>
      </c>
      <c r="S44" s="326">
        <v>29</v>
      </c>
      <c r="T44" s="322">
        <v>18.899999999999999</v>
      </c>
      <c r="U44" s="321">
        <v>4.2699999999999996</v>
      </c>
      <c r="V44" s="321">
        <v>1.37</v>
      </c>
      <c r="W44" s="321">
        <v>8.08</v>
      </c>
      <c r="X44" s="321">
        <v>22.19</v>
      </c>
      <c r="Y44" s="320">
        <v>24.14</v>
      </c>
      <c r="Z44" s="319">
        <v>0.64930555555545</v>
      </c>
    </row>
    <row r="45" spans="1:26" ht="15" customHeight="1">
      <c r="A45" s="133"/>
      <c r="B45" s="134">
        <v>10</v>
      </c>
      <c r="C45" s="344">
        <v>14.8</v>
      </c>
      <c r="D45" s="341"/>
      <c r="E45" s="341"/>
      <c r="F45" s="343"/>
      <c r="G45" s="343"/>
      <c r="H45" s="339">
        <v>20.100000000000001</v>
      </c>
      <c r="I45" s="338">
        <v>3.91</v>
      </c>
      <c r="J45" s="338">
        <v>1.29</v>
      </c>
      <c r="K45" s="338">
        <v>7.42</v>
      </c>
      <c r="L45" s="338">
        <v>19.79</v>
      </c>
      <c r="M45" s="337">
        <v>21.61</v>
      </c>
      <c r="N45" s="336"/>
      <c r="Q45" s="327">
        <v>12.5</v>
      </c>
      <c r="R45" s="330">
        <v>14.1</v>
      </c>
      <c r="S45" s="322">
        <v>29.2</v>
      </c>
      <c r="T45" s="322">
        <v>19.100000000000001</v>
      </c>
      <c r="U45" s="321">
        <v>4.21</v>
      </c>
      <c r="V45" s="325"/>
      <c r="W45" s="321">
        <v>7.97</v>
      </c>
      <c r="X45" s="321">
        <v>21.79</v>
      </c>
      <c r="Y45" s="321">
        <v>23.74</v>
      </c>
      <c r="Z45" s="334">
        <v>0.66111111111093002</v>
      </c>
    </row>
    <row r="46" spans="1:26" ht="15" customHeight="1">
      <c r="A46" s="133"/>
      <c r="B46" s="134">
        <v>9</v>
      </c>
      <c r="C46" s="348">
        <v>15</v>
      </c>
      <c r="D46" s="341"/>
      <c r="E46" s="341"/>
      <c r="F46" s="343"/>
      <c r="G46" s="343"/>
      <c r="H46" s="339">
        <v>20.5</v>
      </c>
      <c r="I46" s="338">
        <v>3.79</v>
      </c>
      <c r="J46" s="338">
        <v>1.27</v>
      </c>
      <c r="K46" s="338">
        <v>7.18</v>
      </c>
      <c r="L46" s="338">
        <v>18.89</v>
      </c>
      <c r="M46" s="338">
        <v>20.71</v>
      </c>
      <c r="N46" s="336"/>
      <c r="Q46" s="328">
        <v>12</v>
      </c>
      <c r="R46" s="322">
        <v>14.3</v>
      </c>
      <c r="S46" s="322">
        <v>29.4</v>
      </c>
      <c r="T46" s="322">
        <v>19.3</v>
      </c>
      <c r="U46" s="321">
        <v>4.1500000000000004</v>
      </c>
      <c r="V46" s="321">
        <v>1.35</v>
      </c>
      <c r="W46" s="321">
        <v>7.86</v>
      </c>
      <c r="X46" s="321">
        <v>21.39</v>
      </c>
      <c r="Y46" s="321">
        <v>23.32</v>
      </c>
      <c r="Z46" s="319">
        <v>0.67152777777777772</v>
      </c>
    </row>
    <row r="47" spans="1:26" ht="15" customHeight="1">
      <c r="A47" s="133"/>
      <c r="B47" s="134">
        <v>8</v>
      </c>
      <c r="C47" s="339">
        <v>15.3</v>
      </c>
      <c r="D47" s="341"/>
      <c r="E47" s="341"/>
      <c r="F47" s="343"/>
      <c r="G47" s="343"/>
      <c r="H47" s="348">
        <v>21</v>
      </c>
      <c r="I47" s="338">
        <v>3.67</v>
      </c>
      <c r="J47" s="338">
        <v>1.25</v>
      </c>
      <c r="K47" s="338">
        <v>6.94</v>
      </c>
      <c r="L47" s="338">
        <v>17.989999999999998</v>
      </c>
      <c r="M47" s="338">
        <v>19.760000000000002</v>
      </c>
      <c r="N47" s="336"/>
      <c r="Q47" s="327">
        <v>11.5</v>
      </c>
      <c r="R47" s="322">
        <v>14.4</v>
      </c>
      <c r="S47" s="322">
        <v>29.7</v>
      </c>
      <c r="T47" s="322">
        <v>19.5</v>
      </c>
      <c r="U47" s="321">
        <v>4.09</v>
      </c>
      <c r="V47" s="325"/>
      <c r="W47" s="321">
        <v>7.75</v>
      </c>
      <c r="X47" s="321">
        <v>20.99</v>
      </c>
      <c r="Y47" s="324">
        <v>22.9</v>
      </c>
      <c r="Z47" s="319">
        <v>0.68125000000000002</v>
      </c>
    </row>
    <row r="48" spans="1:26" ht="15" customHeight="1">
      <c r="A48" s="133"/>
      <c r="B48" s="134">
        <v>7</v>
      </c>
      <c r="C48" s="339">
        <v>15.5</v>
      </c>
      <c r="D48" s="341"/>
      <c r="E48" s="341"/>
      <c r="F48" s="343"/>
      <c r="G48" s="343"/>
      <c r="H48" s="339">
        <v>21.4</v>
      </c>
      <c r="I48" s="338">
        <v>3.55</v>
      </c>
      <c r="J48" s="338">
        <v>1.23</v>
      </c>
      <c r="K48" s="338">
        <v>6.7</v>
      </c>
      <c r="L48" s="337">
        <v>17.05</v>
      </c>
      <c r="M48" s="337">
        <v>18.760000000000002</v>
      </c>
      <c r="N48" s="336"/>
      <c r="Q48" s="328">
        <v>11</v>
      </c>
      <c r="R48" s="322">
        <v>14.5</v>
      </c>
      <c r="S48" s="322">
        <v>29.9</v>
      </c>
      <c r="T48" s="322">
        <v>19.7</v>
      </c>
      <c r="U48" s="321">
        <v>4.03</v>
      </c>
      <c r="V48" s="321">
        <v>1.32</v>
      </c>
      <c r="W48" s="321">
        <v>7.64</v>
      </c>
      <c r="X48" s="321">
        <v>20.59</v>
      </c>
      <c r="Y48" s="321">
        <v>22.48</v>
      </c>
      <c r="Z48" s="319">
        <v>0.69097222222222221</v>
      </c>
    </row>
    <row r="49" spans="1:26" ht="15" customHeight="1">
      <c r="A49" s="133"/>
      <c r="B49" s="134">
        <v>6</v>
      </c>
      <c r="C49" s="339">
        <v>15.8</v>
      </c>
      <c r="D49" s="341"/>
      <c r="E49" s="341"/>
      <c r="F49" s="343"/>
      <c r="G49" s="343"/>
      <c r="H49" s="348">
        <v>22</v>
      </c>
      <c r="I49" s="338">
        <v>3.43</v>
      </c>
      <c r="J49" s="338">
        <v>1.21</v>
      </c>
      <c r="K49" s="338">
        <v>6.45</v>
      </c>
      <c r="L49" s="338">
        <v>16.07</v>
      </c>
      <c r="M49" s="338">
        <v>17.760000000000002</v>
      </c>
      <c r="N49" s="336"/>
      <c r="Q49" s="327">
        <v>10.5</v>
      </c>
      <c r="R49" s="322">
        <v>14.6</v>
      </c>
      <c r="S49" s="322">
        <v>30.2</v>
      </c>
      <c r="T49" s="322">
        <v>19.899999999999999</v>
      </c>
      <c r="U49" s="321">
        <v>3.97</v>
      </c>
      <c r="V49" s="325"/>
      <c r="W49" s="321">
        <v>7.53</v>
      </c>
      <c r="X49" s="321">
        <v>20.190000000000001</v>
      </c>
      <c r="Y49" s="321">
        <v>22.06</v>
      </c>
      <c r="Z49" s="319">
        <v>0.7006944444444444</v>
      </c>
    </row>
    <row r="50" spans="1:26" ht="15" customHeight="1">
      <c r="A50" s="133"/>
      <c r="B50" s="132">
        <v>5</v>
      </c>
      <c r="C50" s="339">
        <v>16.100000000000001</v>
      </c>
      <c r="D50" s="347"/>
      <c r="E50" s="347"/>
      <c r="F50" s="340"/>
      <c r="G50" s="340"/>
      <c r="H50" s="339">
        <v>22.5</v>
      </c>
      <c r="I50" s="338">
        <v>3.33</v>
      </c>
      <c r="J50" s="338">
        <v>1.18</v>
      </c>
      <c r="K50" s="338">
        <v>6.19</v>
      </c>
      <c r="L50" s="338">
        <v>14.97</v>
      </c>
      <c r="M50" s="338">
        <v>16.760000000000002</v>
      </c>
      <c r="N50" s="346"/>
      <c r="Q50" s="331">
        <v>10</v>
      </c>
      <c r="R50" s="330">
        <v>14.8</v>
      </c>
      <c r="S50" s="322">
        <v>30.4</v>
      </c>
      <c r="T50" s="322">
        <v>20.100000000000001</v>
      </c>
      <c r="U50" s="321">
        <v>3.91</v>
      </c>
      <c r="V50" s="321">
        <v>1.29</v>
      </c>
      <c r="W50" s="321">
        <v>7.42</v>
      </c>
      <c r="X50" s="321">
        <v>19.79</v>
      </c>
      <c r="Y50" s="320">
        <v>21.61</v>
      </c>
      <c r="Z50" s="319">
        <v>0.7104166666666667</v>
      </c>
    </row>
    <row r="51" spans="1:26" ht="15" customHeight="1">
      <c r="A51" s="133"/>
      <c r="B51" s="134">
        <v>4</v>
      </c>
      <c r="C51" s="339">
        <v>16.399999999999999</v>
      </c>
      <c r="D51" s="341"/>
      <c r="E51" s="341"/>
      <c r="F51" s="343"/>
      <c r="G51" s="343"/>
      <c r="H51" s="339">
        <v>23.1</v>
      </c>
      <c r="I51" s="338">
        <v>3.2</v>
      </c>
      <c r="J51" s="338">
        <v>1.1599999999999999</v>
      </c>
      <c r="K51" s="338">
        <v>5.92</v>
      </c>
      <c r="L51" s="337">
        <v>13.96</v>
      </c>
      <c r="M51" s="337">
        <v>15.76</v>
      </c>
      <c r="N51" s="336"/>
      <c r="Q51" s="345">
        <v>9.5</v>
      </c>
      <c r="R51" s="330">
        <v>14.9</v>
      </c>
      <c r="S51" s="322">
        <v>30.7</v>
      </c>
      <c r="T51" s="322">
        <v>20.3</v>
      </c>
      <c r="U51" s="321">
        <v>3.85</v>
      </c>
      <c r="V51" s="325"/>
      <c r="W51" s="321">
        <v>7.3</v>
      </c>
      <c r="X51" s="321">
        <v>19.34</v>
      </c>
      <c r="Y51" s="321">
        <v>21.16</v>
      </c>
      <c r="Z51" s="334">
        <v>0.72013888888888888</v>
      </c>
    </row>
    <row r="52" spans="1:26" ht="15" customHeight="1">
      <c r="A52" s="133"/>
      <c r="B52" s="134">
        <v>3</v>
      </c>
      <c r="C52" s="344">
        <v>16.600000000000001</v>
      </c>
      <c r="D52" s="341"/>
      <c r="E52" s="341"/>
      <c r="F52" s="343"/>
      <c r="G52" s="343"/>
      <c r="H52" s="339">
        <v>23.7</v>
      </c>
      <c r="I52" s="338">
        <v>3.06</v>
      </c>
      <c r="J52" s="338">
        <v>1.1299999999999999</v>
      </c>
      <c r="K52" s="338">
        <v>5.64</v>
      </c>
      <c r="L52" s="338">
        <v>12.92</v>
      </c>
      <c r="M52" s="338">
        <v>14.75</v>
      </c>
      <c r="N52" s="336"/>
      <c r="Q52" s="328">
        <v>9</v>
      </c>
      <c r="R52" s="326">
        <v>15</v>
      </c>
      <c r="S52" s="322">
        <v>30.9</v>
      </c>
      <c r="T52" s="322">
        <v>20.5</v>
      </c>
      <c r="U52" s="321">
        <v>3.79</v>
      </c>
      <c r="V52" s="321">
        <v>1.27</v>
      </c>
      <c r="W52" s="321">
        <v>7.18</v>
      </c>
      <c r="X52" s="321">
        <v>18.89</v>
      </c>
      <c r="Y52" s="321">
        <v>20.71</v>
      </c>
      <c r="Z52" s="319">
        <v>0.73055555555555551</v>
      </c>
    </row>
    <row r="53" spans="1:26" ht="15" customHeight="1">
      <c r="A53" s="131"/>
      <c r="B53" s="134">
        <v>2</v>
      </c>
      <c r="C53" s="339">
        <v>16.899999999999999</v>
      </c>
      <c r="D53" s="341"/>
      <c r="E53" s="341"/>
      <c r="F53" s="343"/>
      <c r="G53" s="343"/>
      <c r="H53" s="339">
        <v>24.3</v>
      </c>
      <c r="I53" s="338">
        <v>2.92</v>
      </c>
      <c r="J53" s="338">
        <v>1.1000000000000001</v>
      </c>
      <c r="K53" s="338">
        <v>5.36</v>
      </c>
      <c r="L53" s="338">
        <v>11.82</v>
      </c>
      <c r="M53" s="338">
        <v>13.65</v>
      </c>
      <c r="N53" s="336"/>
      <c r="Q53" s="327">
        <v>8.5</v>
      </c>
      <c r="R53" s="322">
        <v>15.1</v>
      </c>
      <c r="S53" s="322">
        <v>31.2</v>
      </c>
      <c r="T53" s="322">
        <v>20.8</v>
      </c>
      <c r="U53" s="342">
        <v>3.73</v>
      </c>
      <c r="V53" s="325"/>
      <c r="W53" s="321">
        <v>7.06</v>
      </c>
      <c r="X53" s="321">
        <v>18.440000000000001</v>
      </c>
      <c r="Y53" s="321">
        <v>20.260000000000002</v>
      </c>
      <c r="Z53" s="319">
        <v>0.74097222222222225</v>
      </c>
    </row>
    <row r="54" spans="1:26" ht="15" customHeight="1">
      <c r="A54" s="133"/>
      <c r="B54" s="134">
        <v>1</v>
      </c>
      <c r="C54" s="339">
        <v>17.100000000000001</v>
      </c>
      <c r="D54" s="341"/>
      <c r="E54" s="341"/>
      <c r="F54" s="340"/>
      <c r="G54" s="340"/>
      <c r="H54" s="339">
        <v>24.9</v>
      </c>
      <c r="I54" s="338">
        <v>2.78</v>
      </c>
      <c r="J54" s="338">
        <v>1.07</v>
      </c>
      <c r="K54" s="337">
        <v>5.08</v>
      </c>
      <c r="L54" s="337">
        <v>10.72</v>
      </c>
      <c r="M54" s="337">
        <v>12.55</v>
      </c>
      <c r="N54" s="336"/>
      <c r="Q54" s="328">
        <v>8</v>
      </c>
      <c r="R54" s="322">
        <v>15.3</v>
      </c>
      <c r="S54" s="322">
        <v>31.4</v>
      </c>
      <c r="T54" s="326">
        <v>21</v>
      </c>
      <c r="U54" s="321">
        <v>3.67</v>
      </c>
      <c r="V54" s="321">
        <v>1.25</v>
      </c>
      <c r="W54" s="321">
        <v>6.94</v>
      </c>
      <c r="X54" s="321">
        <v>17.989999999999998</v>
      </c>
      <c r="Y54" s="321">
        <v>19.760000000000002</v>
      </c>
      <c r="Z54" s="319">
        <v>0.75138888888888888</v>
      </c>
    </row>
    <row r="55" spans="1:26" ht="15" customHeight="1">
      <c r="Q55" s="335">
        <v>7.5</v>
      </c>
      <c r="R55" s="330">
        <v>15.4</v>
      </c>
      <c r="S55" s="322">
        <v>31.7</v>
      </c>
      <c r="T55" s="322">
        <v>21.2</v>
      </c>
      <c r="U55" s="321">
        <v>3.61</v>
      </c>
      <c r="V55" s="325"/>
      <c r="W55" s="321">
        <v>6.82</v>
      </c>
      <c r="X55" s="321">
        <v>17.53</v>
      </c>
      <c r="Y55" s="321">
        <v>19.260000000000002</v>
      </c>
      <c r="Z55" s="319">
        <v>0.76180555555555551</v>
      </c>
    </row>
    <row r="56" spans="1:26" ht="15" customHeight="1">
      <c r="Q56" s="323">
        <v>7</v>
      </c>
      <c r="R56" s="322">
        <v>15.5</v>
      </c>
      <c r="S56" s="322">
        <v>31.9</v>
      </c>
      <c r="T56" s="322">
        <v>21.4</v>
      </c>
      <c r="U56" s="321">
        <v>3.55</v>
      </c>
      <c r="V56" s="321">
        <v>1.23</v>
      </c>
      <c r="W56" s="321">
        <v>6.7</v>
      </c>
      <c r="X56" s="320">
        <v>17.05</v>
      </c>
      <c r="Y56" s="320">
        <v>18.760000000000002</v>
      </c>
      <c r="Z56" s="319">
        <v>0.7729166666666667</v>
      </c>
    </row>
    <row r="57" spans="1:26" ht="15" customHeight="1">
      <c r="Q57" s="327">
        <v>6.5</v>
      </c>
      <c r="R57" s="330">
        <v>15.7</v>
      </c>
      <c r="S57" s="322">
        <v>32.200000000000003</v>
      </c>
      <c r="T57" s="322">
        <v>21.7</v>
      </c>
      <c r="U57" s="321">
        <v>3.49</v>
      </c>
      <c r="V57" s="325"/>
      <c r="W57" s="321">
        <v>6.58</v>
      </c>
      <c r="X57" s="321">
        <v>16.57</v>
      </c>
      <c r="Y57" s="321">
        <v>18.260000000000002</v>
      </c>
      <c r="Z57" s="334">
        <v>0.78402777777777777</v>
      </c>
    </row>
    <row r="58" spans="1:26" ht="15" customHeight="1">
      <c r="Q58" s="333">
        <v>6</v>
      </c>
      <c r="R58" s="322">
        <v>15.8</v>
      </c>
      <c r="S58" s="322">
        <v>32.4</v>
      </c>
      <c r="T58" s="326">
        <v>22</v>
      </c>
      <c r="U58" s="321">
        <v>3.43</v>
      </c>
      <c r="V58" s="321">
        <v>1.21</v>
      </c>
      <c r="W58" s="321">
        <v>6.45</v>
      </c>
      <c r="X58" s="321">
        <v>16.07</v>
      </c>
      <c r="Y58" s="321">
        <v>17.760000000000002</v>
      </c>
      <c r="Z58" s="319">
        <v>0.79513888888888884</v>
      </c>
    </row>
    <row r="59" spans="1:26" ht="15" customHeight="1">
      <c r="Q59" s="327">
        <v>5.5</v>
      </c>
      <c r="R59" s="322">
        <v>15.9</v>
      </c>
      <c r="S59" s="322">
        <v>32.700000000000003</v>
      </c>
      <c r="T59" s="322">
        <v>22.2</v>
      </c>
      <c r="U59" s="321">
        <v>3.38</v>
      </c>
      <c r="V59" s="325"/>
      <c r="W59" s="321">
        <v>6.32</v>
      </c>
      <c r="X59" s="321">
        <v>15.57</v>
      </c>
      <c r="Y59" s="321">
        <v>17.260000000000002</v>
      </c>
      <c r="Z59" s="319">
        <v>0.80694444444444446</v>
      </c>
    </row>
    <row r="60" spans="1:26" ht="15" customHeight="1">
      <c r="Q60" s="333">
        <v>5</v>
      </c>
      <c r="R60" s="322">
        <v>16.100000000000001</v>
      </c>
      <c r="S60" s="322">
        <v>32.9</v>
      </c>
      <c r="T60" s="322">
        <v>22.5</v>
      </c>
      <c r="U60" s="321">
        <v>3.33</v>
      </c>
      <c r="V60" s="321">
        <v>1.18</v>
      </c>
      <c r="W60" s="321">
        <v>6.19</v>
      </c>
      <c r="X60" s="321">
        <v>14.97</v>
      </c>
      <c r="Y60" s="321">
        <v>16.760000000000002</v>
      </c>
      <c r="Z60" s="332" t="s">
        <v>1143</v>
      </c>
    </row>
    <row r="61" spans="1:26" ht="15" customHeight="1">
      <c r="Q61" s="327">
        <v>4.5</v>
      </c>
      <c r="R61" s="322">
        <v>16.2</v>
      </c>
      <c r="S61" s="322">
        <v>33.200000000000003</v>
      </c>
      <c r="T61" s="322">
        <v>22.8</v>
      </c>
      <c r="U61" s="321">
        <v>3.27</v>
      </c>
      <c r="V61" s="325"/>
      <c r="W61" s="321">
        <v>6.06</v>
      </c>
      <c r="X61" s="321">
        <v>14.47</v>
      </c>
      <c r="Y61" s="320">
        <v>16.260000000000002</v>
      </c>
      <c r="Z61" s="332" t="s">
        <v>1142</v>
      </c>
    </row>
    <row r="62" spans="1:26" ht="15" customHeight="1">
      <c r="Q62" s="331">
        <v>4</v>
      </c>
      <c r="R62" s="322">
        <v>16.399999999999999</v>
      </c>
      <c r="S62" s="322">
        <v>33.5</v>
      </c>
      <c r="T62" s="322">
        <v>23.1</v>
      </c>
      <c r="U62" s="321">
        <v>3.2</v>
      </c>
      <c r="V62" s="321">
        <v>1.1599999999999999</v>
      </c>
      <c r="W62" s="321">
        <v>5.92</v>
      </c>
      <c r="X62" s="320">
        <v>13.96</v>
      </c>
      <c r="Y62" s="320">
        <v>15.76</v>
      </c>
      <c r="Z62" s="319">
        <v>0.84375</v>
      </c>
    </row>
    <row r="63" spans="1:26" ht="15" customHeight="1">
      <c r="Q63" s="331">
        <v>3.5</v>
      </c>
      <c r="R63" s="330">
        <v>16.5</v>
      </c>
      <c r="S63" s="322">
        <v>33.799999999999997</v>
      </c>
      <c r="T63" s="322">
        <v>23.4</v>
      </c>
      <c r="U63" s="321">
        <v>3.13</v>
      </c>
      <c r="V63" s="325"/>
      <c r="W63" s="321">
        <v>5.78</v>
      </c>
      <c r="X63" s="321">
        <v>13.44</v>
      </c>
      <c r="Y63" s="321">
        <v>15.26</v>
      </c>
      <c r="Z63" s="319">
        <v>0.85833333333333328</v>
      </c>
    </row>
    <row r="64" spans="1:26" ht="15" customHeight="1">
      <c r="Q64" s="328">
        <v>3</v>
      </c>
      <c r="R64" s="330">
        <v>16.600000000000001</v>
      </c>
      <c r="S64" s="322">
        <v>34.1</v>
      </c>
      <c r="T64" s="322">
        <v>23.7</v>
      </c>
      <c r="U64" s="321">
        <v>3.06</v>
      </c>
      <c r="V64" s="321">
        <v>1.1299999999999999</v>
      </c>
      <c r="W64" s="321">
        <v>5.64</v>
      </c>
      <c r="X64" s="321">
        <v>12.92</v>
      </c>
      <c r="Y64" s="321">
        <v>14.75</v>
      </c>
      <c r="Z64" s="329">
        <v>0.87291666666666667</v>
      </c>
    </row>
    <row r="65" spans="16:26" ht="15" customHeight="1">
      <c r="Q65" s="327">
        <v>2.5</v>
      </c>
      <c r="R65" s="322">
        <v>16.7</v>
      </c>
      <c r="S65" s="322">
        <v>34.4</v>
      </c>
      <c r="T65" s="326">
        <v>24</v>
      </c>
      <c r="U65" s="321">
        <v>2.99</v>
      </c>
      <c r="V65" s="325"/>
      <c r="W65" s="321">
        <v>5.5</v>
      </c>
      <c r="X65" s="321">
        <v>12.37</v>
      </c>
      <c r="Y65" s="324">
        <v>14.2</v>
      </c>
      <c r="Z65" s="329">
        <v>0.89097222222222228</v>
      </c>
    </row>
    <row r="66" spans="16:26" ht="15" customHeight="1">
      <c r="Q66" s="328">
        <v>2</v>
      </c>
      <c r="R66" s="322">
        <v>16.899999999999999</v>
      </c>
      <c r="S66" s="322">
        <v>34.700000000000003</v>
      </c>
      <c r="T66" s="322">
        <v>24.3</v>
      </c>
      <c r="U66" s="321">
        <v>2.92</v>
      </c>
      <c r="V66" s="321">
        <v>1.1000000000000001</v>
      </c>
      <c r="W66" s="321">
        <v>5.36</v>
      </c>
      <c r="X66" s="321">
        <v>11.82</v>
      </c>
      <c r="Y66" s="321">
        <v>13.65</v>
      </c>
      <c r="Z66" s="319">
        <v>0.90902777777777777</v>
      </c>
    </row>
    <row r="67" spans="16:26" ht="15" customHeight="1">
      <c r="Q67" s="327">
        <v>1.5</v>
      </c>
      <c r="R67" s="326">
        <v>17</v>
      </c>
      <c r="S67" s="326">
        <v>35</v>
      </c>
      <c r="T67" s="322">
        <v>24.6</v>
      </c>
      <c r="U67" s="321">
        <v>2.85</v>
      </c>
      <c r="V67" s="325"/>
      <c r="W67" s="321">
        <v>5.22</v>
      </c>
      <c r="X67" s="321">
        <v>11.27</v>
      </c>
      <c r="Y67" s="324">
        <v>13.1</v>
      </c>
      <c r="Z67" s="319">
        <v>0.93125000000000002</v>
      </c>
    </row>
    <row r="68" spans="16:26" ht="15" customHeight="1">
      <c r="Q68" s="323">
        <v>1</v>
      </c>
      <c r="R68" s="322">
        <v>17.100000000000001</v>
      </c>
      <c r="S68" s="322">
        <v>35.299999999999997</v>
      </c>
      <c r="T68" s="322">
        <v>24.9</v>
      </c>
      <c r="U68" s="321">
        <v>2.78</v>
      </c>
      <c r="V68" s="321">
        <v>1.07</v>
      </c>
      <c r="W68" s="320">
        <v>5.08</v>
      </c>
      <c r="X68" s="320">
        <v>10.72</v>
      </c>
      <c r="Y68" s="320">
        <v>12.55</v>
      </c>
      <c r="Z68" s="319">
        <v>0.95416666666666672</v>
      </c>
    </row>
    <row r="69" spans="16:26" ht="15" customHeight="1"/>
    <row r="70" spans="16:26" ht="15" customHeight="1">
      <c r="P70" s="96"/>
    </row>
  </sheetData>
  <pageMargins left="0.19685039370078741" right="0.19685039370078741" top="0.19685039370078741" bottom="0.19685039370078741" header="0.31496062992125984" footer="0.31496062992125984"/>
  <pageSetup paperSize="9" scale="65"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516C9-1CCD-4578-9783-ADEF53C243E4}">
  <dimension ref="A1:AR40"/>
  <sheetViews>
    <sheetView workbookViewId="0">
      <selection activeCell="N5" sqref="N5"/>
    </sheetView>
  </sheetViews>
  <sheetFormatPr baseColWidth="10" defaultRowHeight="15.75"/>
  <cols>
    <col min="1" max="1" width="12.625" style="130" customWidth="1"/>
    <col min="2" max="3" width="8.625" style="1" customWidth="1"/>
    <col min="4" max="4" width="8.625" customWidth="1"/>
    <col min="5" max="9" width="8.625" style="1" customWidth="1"/>
    <col min="10" max="11" width="8.625" customWidth="1"/>
    <col min="12" max="13" width="8.625" style="1" customWidth="1"/>
    <col min="14" max="14" width="8.625" customWidth="1"/>
    <col min="19" max="22" width="11" style="1"/>
    <col min="23" max="23" width="13.625" style="1" customWidth="1"/>
    <col min="24" max="25" width="12.5" style="1" customWidth="1"/>
    <col min="26" max="27" width="13.5" style="1" customWidth="1"/>
    <col min="28" max="31" width="13.875" style="1" customWidth="1"/>
    <col min="32" max="32" width="11" style="1"/>
    <col min="35" max="35" width="13.75" customWidth="1"/>
  </cols>
  <sheetData>
    <row r="1" spans="1:44" s="95" customFormat="1" ht="20.25">
      <c r="A1" s="95" t="s">
        <v>1153</v>
      </c>
      <c r="E1" s="555"/>
      <c r="F1" s="555"/>
      <c r="G1" s="555"/>
      <c r="H1" s="555"/>
      <c r="I1" s="555"/>
      <c r="J1" s="555"/>
      <c r="K1" s="555"/>
      <c r="L1" s="555"/>
      <c r="M1" s="555"/>
      <c r="N1" s="555"/>
      <c r="P1" s="95" t="s">
        <v>1153</v>
      </c>
      <c r="V1" s="555"/>
      <c r="W1" s="555"/>
      <c r="X1" s="555"/>
      <c r="Y1" s="555"/>
      <c r="Z1" s="555"/>
      <c r="AA1" s="555"/>
      <c r="AB1" s="555"/>
    </row>
    <row r="2" spans="1:44" s="553" customFormat="1" ht="18.75">
      <c r="A2" s="553" t="s">
        <v>1154</v>
      </c>
      <c r="E2" s="556"/>
      <c r="F2" s="556"/>
      <c r="G2" s="556"/>
      <c r="H2" s="556"/>
      <c r="I2" s="556"/>
      <c r="J2" s="556"/>
      <c r="K2" s="556"/>
      <c r="L2" s="556"/>
      <c r="M2" s="556"/>
      <c r="N2" s="556"/>
      <c r="P2" s="553" t="s">
        <v>1155</v>
      </c>
      <c r="V2" s="556"/>
      <c r="W2" s="556"/>
      <c r="X2" s="556"/>
      <c r="Y2" s="556"/>
      <c r="Z2" s="556"/>
      <c r="AA2" s="556"/>
      <c r="AB2" s="556"/>
    </row>
    <row r="3" spans="1:44" s="553" customFormat="1" ht="18.75">
      <c r="A3" s="553" t="s">
        <v>1149</v>
      </c>
      <c r="E3" s="556"/>
      <c r="F3" s="556"/>
      <c r="G3" s="556"/>
      <c r="H3" s="556"/>
      <c r="I3" s="556"/>
      <c r="J3" s="556"/>
      <c r="K3" s="556"/>
      <c r="L3" s="556"/>
      <c r="M3" s="556"/>
      <c r="N3" s="556"/>
      <c r="V3" s="556"/>
      <c r="W3" s="556"/>
      <c r="X3" s="556"/>
      <c r="Y3" s="556"/>
      <c r="Z3" s="556"/>
      <c r="AA3" s="556"/>
      <c r="AB3" s="556"/>
    </row>
    <row r="4" spans="1:44" s="96" customFormat="1">
      <c r="E4" s="379"/>
      <c r="F4" s="379"/>
      <c r="G4" s="379"/>
      <c r="H4" s="379"/>
      <c r="I4" s="379"/>
      <c r="J4" s="379"/>
      <c r="K4" s="379"/>
      <c r="L4" s="379"/>
      <c r="M4" s="379"/>
      <c r="N4" s="379"/>
    </row>
    <row r="5" spans="1:44" s="375" customFormat="1" ht="20.25">
      <c r="A5" s="378" t="s">
        <v>1156</v>
      </c>
      <c r="B5" s="378"/>
      <c r="C5" s="378"/>
      <c r="D5" s="378"/>
      <c r="E5" s="380"/>
      <c r="F5" s="377"/>
      <c r="G5" s="377"/>
      <c r="H5" s="376"/>
      <c r="I5" s="376"/>
      <c r="J5" s="376"/>
      <c r="K5" s="376"/>
      <c r="L5" s="376"/>
      <c r="M5" s="376"/>
      <c r="N5" s="376"/>
    </row>
    <row r="6" spans="1:44" s="18" customFormat="1">
      <c r="A6" s="245"/>
      <c r="B6" s="35"/>
      <c r="C6" s="35"/>
      <c r="D6" s="35"/>
      <c r="E6" s="35"/>
      <c r="F6" s="35"/>
      <c r="G6" s="35"/>
      <c r="H6" s="35"/>
      <c r="I6" s="35"/>
      <c r="J6" s="35"/>
      <c r="K6" s="35"/>
      <c r="L6" s="35"/>
      <c r="M6" s="35"/>
      <c r="N6" s="35"/>
    </row>
    <row r="7" spans="1:44">
      <c r="AO7" s="35" t="s">
        <v>1157</v>
      </c>
      <c r="AP7" s="35" t="s">
        <v>1158</v>
      </c>
      <c r="AQ7" s="35" t="s">
        <v>1159</v>
      </c>
      <c r="AR7" s="35" t="s">
        <v>1160</v>
      </c>
    </row>
    <row r="8" spans="1:44" s="18" customFormat="1" ht="15" customHeight="1">
      <c r="A8" s="131" t="s">
        <v>33</v>
      </c>
      <c r="B8" s="132" t="s">
        <v>42</v>
      </c>
      <c r="C8" s="267" t="s">
        <v>70</v>
      </c>
      <c r="D8" s="267" t="s">
        <v>71</v>
      </c>
      <c r="E8" s="381" t="s">
        <v>36</v>
      </c>
      <c r="F8" s="300" t="s">
        <v>47</v>
      </c>
      <c r="G8" s="340" t="s">
        <v>48</v>
      </c>
      <c r="H8" s="267" t="s">
        <v>594</v>
      </c>
      <c r="I8" s="267" t="s">
        <v>5</v>
      </c>
      <c r="J8" s="267" t="s">
        <v>6</v>
      </c>
      <c r="K8" s="267" t="s">
        <v>84</v>
      </c>
      <c r="L8" s="267" t="s">
        <v>120</v>
      </c>
      <c r="M8" s="267" t="s">
        <v>121</v>
      </c>
      <c r="N8" s="382" t="s">
        <v>596</v>
      </c>
      <c r="P8" s="18" t="s">
        <v>33</v>
      </c>
      <c r="Q8" s="132" t="s">
        <v>42</v>
      </c>
      <c r="R8" s="9" t="s">
        <v>70</v>
      </c>
      <c r="S8" s="9" t="s">
        <v>81</v>
      </c>
      <c r="T8" s="9" t="s">
        <v>71</v>
      </c>
      <c r="U8" s="9" t="s">
        <v>36</v>
      </c>
      <c r="V8" s="9" t="s">
        <v>99</v>
      </c>
      <c r="W8" s="9" t="s">
        <v>91</v>
      </c>
      <c r="X8" s="9" t="s">
        <v>100</v>
      </c>
      <c r="Y8" s="9" t="s">
        <v>67</v>
      </c>
      <c r="Z8" s="9" t="s">
        <v>93</v>
      </c>
      <c r="AA8" s="9" t="s">
        <v>86</v>
      </c>
      <c r="AB8" s="9" t="s">
        <v>94</v>
      </c>
      <c r="AC8" s="9" t="s">
        <v>101</v>
      </c>
      <c r="AD8" s="9" t="s">
        <v>103</v>
      </c>
      <c r="AE8" s="9" t="s">
        <v>102</v>
      </c>
      <c r="AF8" s="9" t="s">
        <v>98</v>
      </c>
      <c r="AH8" s="132" t="s">
        <v>42</v>
      </c>
      <c r="AI8" s="159" t="s">
        <v>596</v>
      </c>
      <c r="AO8" s="1">
        <v>3200</v>
      </c>
      <c r="AP8" s="1">
        <v>3150</v>
      </c>
      <c r="AQ8" s="1">
        <v>2700</v>
      </c>
      <c r="AR8" s="1">
        <v>2700</v>
      </c>
    </row>
    <row r="9" spans="1:44" ht="15" customHeight="1">
      <c r="A9" s="133"/>
      <c r="B9" s="134">
        <v>15</v>
      </c>
      <c r="C9" s="383">
        <v>11.7</v>
      </c>
      <c r="D9" s="383">
        <v>55</v>
      </c>
      <c r="E9" s="384" t="s">
        <v>674</v>
      </c>
      <c r="F9" s="385"/>
      <c r="G9" s="386"/>
      <c r="H9" s="383">
        <v>15.7</v>
      </c>
      <c r="I9" s="387">
        <v>5.95</v>
      </c>
      <c r="J9" s="387">
        <v>1.72</v>
      </c>
      <c r="K9" s="387">
        <v>11.8</v>
      </c>
      <c r="L9" s="387">
        <v>30.6</v>
      </c>
      <c r="M9" s="387">
        <v>45.7</v>
      </c>
      <c r="N9" s="261">
        <v>3200</v>
      </c>
      <c r="Q9" s="134">
        <v>15</v>
      </c>
      <c r="R9" s="5">
        <v>11.7</v>
      </c>
      <c r="S9" s="5">
        <v>23.4</v>
      </c>
      <c r="T9" s="135">
        <v>55</v>
      </c>
      <c r="U9" s="7">
        <v>9.1666666666666674E-2</v>
      </c>
      <c r="V9" s="5">
        <v>15.7</v>
      </c>
      <c r="W9" s="5">
        <v>61.5</v>
      </c>
      <c r="X9" s="8">
        <v>1.3333333333333333</v>
      </c>
      <c r="Y9" s="3">
        <v>5.95</v>
      </c>
      <c r="Z9" s="3">
        <v>11.75</v>
      </c>
      <c r="AA9" s="3">
        <v>1.72</v>
      </c>
      <c r="AB9" s="3">
        <v>3.75</v>
      </c>
      <c r="AC9" s="3">
        <v>11.8</v>
      </c>
      <c r="AD9" s="3">
        <v>30.6</v>
      </c>
      <c r="AE9" s="3">
        <v>45.7</v>
      </c>
      <c r="AF9" s="3">
        <v>40.43</v>
      </c>
      <c r="AH9" s="134">
        <v>15</v>
      </c>
      <c r="AI9" s="2">
        <v>3200</v>
      </c>
      <c r="AO9" s="1">
        <v>3150</v>
      </c>
      <c r="AP9" s="1">
        <v>3100</v>
      </c>
      <c r="AQ9" s="1">
        <v>2650</v>
      </c>
      <c r="AR9" s="1">
        <v>2650</v>
      </c>
    </row>
    <row r="10" spans="1:44" ht="15" customHeight="1">
      <c r="A10" s="133"/>
      <c r="B10" s="134">
        <v>14</v>
      </c>
      <c r="C10" s="383">
        <v>11.9</v>
      </c>
      <c r="D10" s="383">
        <v>55.5</v>
      </c>
      <c r="E10" s="384" t="s">
        <v>675</v>
      </c>
      <c r="F10" s="385"/>
      <c r="G10" s="386"/>
      <c r="H10" s="383">
        <v>16.100000000000001</v>
      </c>
      <c r="I10" s="387">
        <v>5.85</v>
      </c>
      <c r="J10" s="387">
        <v>1.69</v>
      </c>
      <c r="K10" s="387">
        <v>11.5</v>
      </c>
      <c r="L10" s="387">
        <v>29.82</v>
      </c>
      <c r="M10" s="387">
        <v>44.4</v>
      </c>
      <c r="N10" s="261">
        <v>3150</v>
      </c>
      <c r="Q10" s="134">
        <v>14</v>
      </c>
      <c r="R10" s="5">
        <v>11.9</v>
      </c>
      <c r="S10" s="5">
        <v>23.6</v>
      </c>
      <c r="T10" s="135">
        <v>55.5</v>
      </c>
      <c r="U10" s="7">
        <v>9.3055555555555558E-2</v>
      </c>
      <c r="V10" s="5">
        <v>16.100000000000001</v>
      </c>
      <c r="W10" s="5">
        <v>62.2</v>
      </c>
      <c r="X10" s="8">
        <v>1.3541666666666667</v>
      </c>
      <c r="Y10" s="3">
        <v>5.85</v>
      </c>
      <c r="Z10" s="3">
        <v>11.55</v>
      </c>
      <c r="AA10" s="3">
        <v>1.69</v>
      </c>
      <c r="AB10" s="3">
        <v>3.66</v>
      </c>
      <c r="AC10" s="3">
        <v>11.5</v>
      </c>
      <c r="AD10" s="3">
        <v>29.82</v>
      </c>
      <c r="AE10" s="3">
        <v>44.4</v>
      </c>
      <c r="AF10" s="3">
        <v>38.71</v>
      </c>
      <c r="AH10" s="134">
        <v>14</v>
      </c>
      <c r="AI10" s="2">
        <v>3150</v>
      </c>
      <c r="AO10" s="1">
        <v>3100</v>
      </c>
      <c r="AP10" s="1">
        <v>3050</v>
      </c>
      <c r="AQ10" s="1">
        <v>2600</v>
      </c>
      <c r="AR10" s="1">
        <v>2600</v>
      </c>
    </row>
    <row r="11" spans="1:44" ht="15" customHeight="1">
      <c r="A11" s="133"/>
      <c r="B11" s="134">
        <v>13</v>
      </c>
      <c r="C11" s="383">
        <v>12.1</v>
      </c>
      <c r="D11" s="383">
        <v>56</v>
      </c>
      <c r="E11" s="384" t="s">
        <v>676</v>
      </c>
      <c r="F11" s="385"/>
      <c r="G11" s="386"/>
      <c r="H11" s="383">
        <v>16.399999999999999</v>
      </c>
      <c r="I11" s="387">
        <v>5.75</v>
      </c>
      <c r="J11" s="387">
        <v>1.66</v>
      </c>
      <c r="K11" s="387">
        <v>11.2</v>
      </c>
      <c r="L11" s="387">
        <v>29.01</v>
      </c>
      <c r="M11" s="387">
        <v>43.1</v>
      </c>
      <c r="N11" s="261">
        <v>3100</v>
      </c>
      <c r="Q11" s="134">
        <v>13</v>
      </c>
      <c r="R11" s="5">
        <v>12.1</v>
      </c>
      <c r="S11" s="5">
        <v>23.8</v>
      </c>
      <c r="T11" s="135">
        <v>56</v>
      </c>
      <c r="U11" s="7">
        <v>9.4444444444444442E-2</v>
      </c>
      <c r="V11" s="5">
        <v>16.399999999999999</v>
      </c>
      <c r="W11" s="5">
        <v>62.9</v>
      </c>
      <c r="X11" s="8">
        <v>1.375</v>
      </c>
      <c r="Y11" s="3">
        <v>5.75</v>
      </c>
      <c r="Z11" s="3">
        <v>11.35</v>
      </c>
      <c r="AA11" s="3">
        <v>1.66</v>
      </c>
      <c r="AB11" s="3">
        <v>3.58</v>
      </c>
      <c r="AC11" s="3">
        <v>11.2</v>
      </c>
      <c r="AD11" s="3">
        <v>29.01</v>
      </c>
      <c r="AE11" s="3">
        <v>43.1</v>
      </c>
      <c r="AF11" s="3">
        <v>36.99</v>
      </c>
      <c r="AH11" s="134">
        <v>13</v>
      </c>
      <c r="AI11" s="2">
        <v>3100</v>
      </c>
      <c r="AO11" s="1">
        <v>3050</v>
      </c>
      <c r="AP11" s="1">
        <v>3000</v>
      </c>
      <c r="AQ11" s="1">
        <v>2550</v>
      </c>
      <c r="AR11" s="1">
        <v>2525</v>
      </c>
    </row>
    <row r="12" spans="1:44" ht="15" customHeight="1">
      <c r="A12" s="133"/>
      <c r="B12" s="134">
        <v>12</v>
      </c>
      <c r="C12" s="383">
        <v>12.3</v>
      </c>
      <c r="D12" s="383">
        <v>57</v>
      </c>
      <c r="E12" s="384" t="s">
        <v>677</v>
      </c>
      <c r="F12" s="385"/>
      <c r="G12" s="386"/>
      <c r="H12" s="383">
        <v>16.8</v>
      </c>
      <c r="I12" s="387">
        <v>5.65</v>
      </c>
      <c r="J12" s="387">
        <v>1.63</v>
      </c>
      <c r="K12" s="387">
        <v>10.9</v>
      </c>
      <c r="L12" s="387">
        <v>28.2</v>
      </c>
      <c r="M12" s="387">
        <v>41.7</v>
      </c>
      <c r="N12" s="261">
        <v>3050</v>
      </c>
      <c r="Q12" s="134">
        <v>12</v>
      </c>
      <c r="R12" s="5">
        <v>12.3</v>
      </c>
      <c r="S12" s="5">
        <v>24.2</v>
      </c>
      <c r="T12" s="135">
        <v>57</v>
      </c>
      <c r="U12" s="7">
        <v>9.5833333333333326E-2</v>
      </c>
      <c r="V12" s="5">
        <v>16.8</v>
      </c>
      <c r="W12" s="5">
        <v>63.6</v>
      </c>
      <c r="X12" s="8">
        <v>1.3986111111111112</v>
      </c>
      <c r="Y12" s="3">
        <v>5.65</v>
      </c>
      <c r="Z12" s="3">
        <v>11.15</v>
      </c>
      <c r="AA12" s="3">
        <v>1.63</v>
      </c>
      <c r="AB12" s="3">
        <v>3.49</v>
      </c>
      <c r="AC12" s="3">
        <v>10.9</v>
      </c>
      <c r="AD12" s="3">
        <v>28.2</v>
      </c>
      <c r="AE12" s="3">
        <v>41.7</v>
      </c>
      <c r="AF12" s="3">
        <v>35.28</v>
      </c>
      <c r="AH12" s="134">
        <v>12</v>
      </c>
      <c r="AI12" s="2">
        <v>3050</v>
      </c>
      <c r="AO12" s="1">
        <v>3000</v>
      </c>
      <c r="AP12" s="1">
        <v>2950</v>
      </c>
      <c r="AQ12" s="1">
        <v>2500</v>
      </c>
      <c r="AR12" s="1">
        <v>2450</v>
      </c>
    </row>
    <row r="13" spans="1:44" ht="15" customHeight="1">
      <c r="A13" s="133"/>
      <c r="B13" s="132">
        <v>11</v>
      </c>
      <c r="C13" s="388">
        <v>12.5</v>
      </c>
      <c r="D13" s="388">
        <v>58</v>
      </c>
      <c r="E13" s="381" t="s">
        <v>678</v>
      </c>
      <c r="F13" s="389"/>
      <c r="G13" s="300"/>
      <c r="H13" s="388">
        <v>17.100000000000001</v>
      </c>
      <c r="I13" s="390">
        <v>5.55</v>
      </c>
      <c r="J13" s="390">
        <v>1.6</v>
      </c>
      <c r="K13" s="390">
        <v>10.6</v>
      </c>
      <c r="L13" s="390">
        <v>27.34</v>
      </c>
      <c r="M13" s="390">
        <v>40.299999999999997</v>
      </c>
      <c r="N13" s="261">
        <v>3000</v>
      </c>
      <c r="Q13" s="132">
        <v>11</v>
      </c>
      <c r="R13" s="5">
        <v>12.5</v>
      </c>
      <c r="S13" s="5">
        <v>24.6</v>
      </c>
      <c r="T13" s="137">
        <v>58</v>
      </c>
      <c r="U13" s="7">
        <v>9.7222222222222224E-2</v>
      </c>
      <c r="V13" s="5">
        <v>17.100000000000001</v>
      </c>
      <c r="W13" s="5">
        <v>64.3</v>
      </c>
      <c r="X13" s="8">
        <v>1.4222222222222223</v>
      </c>
      <c r="Y13" s="3">
        <v>5.55</v>
      </c>
      <c r="Z13" s="3">
        <v>10.94</v>
      </c>
      <c r="AA13" s="3">
        <v>1.6</v>
      </c>
      <c r="AB13" s="3">
        <v>3.41</v>
      </c>
      <c r="AC13" s="3">
        <v>10.6</v>
      </c>
      <c r="AD13" s="3">
        <v>27.34</v>
      </c>
      <c r="AE13" s="3">
        <v>40.299999999999997</v>
      </c>
      <c r="AF13" s="3">
        <v>33.590000000000003</v>
      </c>
      <c r="AH13" s="132">
        <v>11</v>
      </c>
      <c r="AI13" s="2">
        <v>3000</v>
      </c>
      <c r="AO13" s="1">
        <v>2900</v>
      </c>
      <c r="AP13" s="1">
        <v>2875</v>
      </c>
      <c r="AQ13" s="1">
        <v>2400</v>
      </c>
      <c r="AR13" s="1">
        <v>2375</v>
      </c>
    </row>
    <row r="14" spans="1:44" ht="15" customHeight="1">
      <c r="A14" s="133"/>
      <c r="B14" s="134">
        <v>10</v>
      </c>
      <c r="C14" s="383">
        <v>12.7</v>
      </c>
      <c r="D14" s="383">
        <v>59</v>
      </c>
      <c r="E14" s="384" t="s">
        <v>679</v>
      </c>
      <c r="F14" s="385"/>
      <c r="G14" s="386"/>
      <c r="H14" s="383">
        <v>17.5</v>
      </c>
      <c r="I14" s="387">
        <v>5.45</v>
      </c>
      <c r="J14" s="387">
        <v>1.57</v>
      </c>
      <c r="K14" s="387">
        <v>10.3</v>
      </c>
      <c r="L14" s="387">
        <v>26.48</v>
      </c>
      <c r="M14" s="387">
        <v>38.9</v>
      </c>
      <c r="N14" s="261">
        <v>2900</v>
      </c>
      <c r="Q14" s="134">
        <v>10</v>
      </c>
      <c r="R14" s="5">
        <v>12.7</v>
      </c>
      <c r="S14" s="5">
        <v>25</v>
      </c>
      <c r="T14" s="135">
        <v>59</v>
      </c>
      <c r="U14" s="7">
        <v>9.8611111111111108E-2</v>
      </c>
      <c r="V14" s="5">
        <v>17.5</v>
      </c>
      <c r="W14" s="5">
        <v>65</v>
      </c>
      <c r="X14" s="8">
        <v>1.4472222222222222</v>
      </c>
      <c r="Y14" s="3">
        <v>5.45</v>
      </c>
      <c r="Z14" s="3">
        <v>10.73</v>
      </c>
      <c r="AA14" s="3">
        <v>1.57</v>
      </c>
      <c r="AB14" s="3">
        <v>3.33</v>
      </c>
      <c r="AC14" s="3">
        <v>10.3</v>
      </c>
      <c r="AD14" s="3">
        <v>26.48</v>
      </c>
      <c r="AE14" s="3">
        <v>38.9</v>
      </c>
      <c r="AF14" s="3">
        <v>31.92</v>
      </c>
      <c r="AH14" s="134">
        <v>10</v>
      </c>
      <c r="AI14" s="2">
        <v>2900</v>
      </c>
      <c r="AO14" s="1">
        <v>2800</v>
      </c>
      <c r="AP14" s="1">
        <v>2800</v>
      </c>
      <c r="AQ14" s="1">
        <v>2300</v>
      </c>
      <c r="AR14" s="1">
        <v>2300</v>
      </c>
    </row>
    <row r="15" spans="1:44" ht="15" customHeight="1">
      <c r="A15" s="133"/>
      <c r="B15" s="134">
        <v>9</v>
      </c>
      <c r="C15" s="383">
        <v>12.9</v>
      </c>
      <c r="D15" s="383">
        <v>60.5</v>
      </c>
      <c r="E15" s="384" t="s">
        <v>680</v>
      </c>
      <c r="F15" s="385"/>
      <c r="G15" s="386"/>
      <c r="H15" s="383">
        <v>17.899999999999999</v>
      </c>
      <c r="I15" s="387">
        <v>5.35</v>
      </c>
      <c r="J15" s="387">
        <v>1.54</v>
      </c>
      <c r="K15" s="387">
        <v>10</v>
      </c>
      <c r="L15" s="387">
        <v>25.58</v>
      </c>
      <c r="M15" s="387">
        <v>37.4</v>
      </c>
      <c r="N15" s="261">
        <v>2800</v>
      </c>
      <c r="Q15" s="134">
        <v>9</v>
      </c>
      <c r="R15" s="5">
        <v>12.9</v>
      </c>
      <c r="S15" s="5">
        <v>25.6</v>
      </c>
      <c r="T15" s="135">
        <v>60.5</v>
      </c>
      <c r="U15" s="7">
        <v>9.9999999999999992E-2</v>
      </c>
      <c r="V15" s="5">
        <v>17.899999999999999</v>
      </c>
      <c r="W15" s="5">
        <v>65.7</v>
      </c>
      <c r="X15" s="8">
        <v>1.4722222222222223</v>
      </c>
      <c r="Y15" s="3">
        <v>5.35</v>
      </c>
      <c r="Z15" s="3">
        <v>10.52</v>
      </c>
      <c r="AA15" s="3">
        <v>1.54</v>
      </c>
      <c r="AB15" s="3">
        <v>3.25</v>
      </c>
      <c r="AC15" s="3">
        <v>10</v>
      </c>
      <c r="AD15" s="3">
        <v>25.58</v>
      </c>
      <c r="AE15" s="3">
        <v>37.4</v>
      </c>
      <c r="AF15" s="3">
        <v>30.3</v>
      </c>
      <c r="AH15" s="134">
        <v>9</v>
      </c>
      <c r="AI15" s="2">
        <v>2800</v>
      </c>
      <c r="AO15" s="1">
        <v>2700</v>
      </c>
      <c r="AP15" s="1">
        <v>2725</v>
      </c>
      <c r="AQ15" s="1">
        <v>2200</v>
      </c>
      <c r="AR15" s="1">
        <v>2200</v>
      </c>
    </row>
    <row r="16" spans="1:44" ht="15" customHeight="1">
      <c r="A16" s="133"/>
      <c r="B16" s="134">
        <v>8</v>
      </c>
      <c r="C16" s="383">
        <v>13.1</v>
      </c>
      <c r="D16" s="383">
        <v>62</v>
      </c>
      <c r="E16" s="384" t="s">
        <v>681</v>
      </c>
      <c r="F16" s="385"/>
      <c r="G16" s="386"/>
      <c r="H16" s="383">
        <v>18.399999999999999</v>
      </c>
      <c r="I16" s="387">
        <v>5.25</v>
      </c>
      <c r="J16" s="387">
        <v>1.51</v>
      </c>
      <c r="K16" s="387">
        <v>9.6999999999999993</v>
      </c>
      <c r="L16" s="387">
        <v>24.68</v>
      </c>
      <c r="M16" s="387">
        <v>35.9</v>
      </c>
      <c r="N16" s="261">
        <v>2700</v>
      </c>
      <c r="Q16" s="134">
        <v>8</v>
      </c>
      <c r="R16" s="5">
        <v>13.1</v>
      </c>
      <c r="S16" s="5">
        <v>26.2</v>
      </c>
      <c r="T16" s="135">
        <v>62</v>
      </c>
      <c r="U16" s="7">
        <v>0.1013888888888889</v>
      </c>
      <c r="V16" s="5">
        <v>18.399999999999999</v>
      </c>
      <c r="W16" s="5">
        <v>66.5</v>
      </c>
      <c r="X16" s="8">
        <v>1.4986111111111111</v>
      </c>
      <c r="Y16" s="3">
        <v>5.25</v>
      </c>
      <c r="Z16" s="3">
        <v>10.31</v>
      </c>
      <c r="AA16" s="3">
        <v>1.51</v>
      </c>
      <c r="AB16" s="3">
        <v>3.17</v>
      </c>
      <c r="AC16" s="3">
        <v>9.6999999999999993</v>
      </c>
      <c r="AD16" s="3">
        <v>24.68</v>
      </c>
      <c r="AE16" s="3">
        <v>35.9</v>
      </c>
      <c r="AF16" s="3">
        <v>28.71</v>
      </c>
      <c r="AH16" s="134">
        <v>8</v>
      </c>
      <c r="AI16" s="2">
        <v>2700</v>
      </c>
      <c r="AO16" s="1">
        <v>2600</v>
      </c>
      <c r="AP16" s="1">
        <v>2625</v>
      </c>
      <c r="AQ16" s="1">
        <v>2100</v>
      </c>
      <c r="AR16" s="1">
        <v>2100</v>
      </c>
    </row>
    <row r="17" spans="1:44" ht="15" customHeight="1">
      <c r="A17" s="133"/>
      <c r="B17" s="134">
        <v>7</v>
      </c>
      <c r="C17" s="383">
        <v>13.3</v>
      </c>
      <c r="D17" s="383">
        <v>63.5</v>
      </c>
      <c r="E17" s="384" t="s">
        <v>682</v>
      </c>
      <c r="F17" s="385"/>
      <c r="G17" s="386"/>
      <c r="H17" s="383">
        <v>18.8</v>
      </c>
      <c r="I17" s="387">
        <v>5.15</v>
      </c>
      <c r="J17" s="387">
        <v>1.48</v>
      </c>
      <c r="K17" s="387">
        <v>9.4</v>
      </c>
      <c r="L17" s="387">
        <v>23.74</v>
      </c>
      <c r="M17" s="387">
        <v>34.4</v>
      </c>
      <c r="N17" s="261">
        <v>2600</v>
      </c>
      <c r="Q17" s="134">
        <v>7</v>
      </c>
      <c r="R17" s="5">
        <v>13.3</v>
      </c>
      <c r="S17" s="5">
        <v>26.8</v>
      </c>
      <c r="T17" s="135">
        <v>63.5</v>
      </c>
      <c r="U17" s="7">
        <v>0.10277777777777779</v>
      </c>
      <c r="V17" s="5">
        <v>18.8</v>
      </c>
      <c r="W17" s="5">
        <v>67.3</v>
      </c>
      <c r="X17" s="8">
        <v>1.5250000000000001</v>
      </c>
      <c r="Y17" s="3">
        <v>5.15</v>
      </c>
      <c r="Z17" s="3">
        <v>10.1</v>
      </c>
      <c r="AA17" s="3">
        <v>1.48</v>
      </c>
      <c r="AB17" s="3">
        <v>3.09</v>
      </c>
      <c r="AC17" s="3">
        <v>9.4</v>
      </c>
      <c r="AD17" s="3">
        <v>23.74</v>
      </c>
      <c r="AE17" s="3">
        <v>34.4</v>
      </c>
      <c r="AF17" s="3">
        <v>27.16</v>
      </c>
      <c r="AH17" s="134">
        <v>7</v>
      </c>
      <c r="AI17" s="2">
        <v>2600</v>
      </c>
      <c r="AO17" s="1">
        <v>2500</v>
      </c>
      <c r="AP17" s="1">
        <v>2525</v>
      </c>
      <c r="AQ17" s="1">
        <v>2000</v>
      </c>
      <c r="AR17" s="1">
        <v>2000</v>
      </c>
    </row>
    <row r="18" spans="1:44" ht="15" customHeight="1">
      <c r="A18" s="133"/>
      <c r="B18" s="134">
        <v>6</v>
      </c>
      <c r="C18" s="383">
        <v>13.5</v>
      </c>
      <c r="D18" s="383">
        <v>65</v>
      </c>
      <c r="E18" s="384" t="s">
        <v>683</v>
      </c>
      <c r="F18" s="385"/>
      <c r="G18" s="386"/>
      <c r="H18" s="383">
        <v>19.3</v>
      </c>
      <c r="I18" s="387">
        <v>5.05</v>
      </c>
      <c r="J18" s="387">
        <v>1.45</v>
      </c>
      <c r="K18" s="387">
        <v>9.1</v>
      </c>
      <c r="L18" s="387">
        <v>22.8</v>
      </c>
      <c r="M18" s="387">
        <v>32.799999999999997</v>
      </c>
      <c r="N18" s="261">
        <v>2500</v>
      </c>
      <c r="Q18" s="134">
        <v>6</v>
      </c>
      <c r="R18" s="5">
        <v>13.5</v>
      </c>
      <c r="S18" s="5">
        <v>27.4</v>
      </c>
      <c r="T18" s="135">
        <v>65</v>
      </c>
      <c r="U18" s="7">
        <v>0.10416666666666667</v>
      </c>
      <c r="V18" s="5">
        <v>19.3</v>
      </c>
      <c r="W18" s="5">
        <v>68.2</v>
      </c>
      <c r="X18" s="8">
        <v>1.5513888888888889</v>
      </c>
      <c r="Y18" s="3">
        <v>5.05</v>
      </c>
      <c r="Z18" s="3">
        <v>9.89</v>
      </c>
      <c r="AA18" s="3">
        <v>1.45</v>
      </c>
      <c r="AB18" s="3">
        <v>3.01</v>
      </c>
      <c r="AC18" s="3">
        <v>9.1</v>
      </c>
      <c r="AD18" s="3">
        <v>22.8</v>
      </c>
      <c r="AE18" s="3">
        <v>32.799999999999997</v>
      </c>
      <c r="AF18" s="3">
        <v>25.65</v>
      </c>
      <c r="AH18" s="134">
        <v>6</v>
      </c>
      <c r="AI18" s="2">
        <v>2500</v>
      </c>
      <c r="AO18" s="1">
        <v>2450</v>
      </c>
      <c r="AP18" s="1">
        <v>2400</v>
      </c>
      <c r="AQ18" s="1">
        <v>1950</v>
      </c>
      <c r="AR18" s="1">
        <v>1900</v>
      </c>
    </row>
    <row r="19" spans="1:44" ht="15" customHeight="1">
      <c r="A19" s="133"/>
      <c r="B19" s="132">
        <v>5</v>
      </c>
      <c r="C19" s="388">
        <v>13.7</v>
      </c>
      <c r="D19" s="388">
        <v>66.5</v>
      </c>
      <c r="E19" s="381" t="s">
        <v>684</v>
      </c>
      <c r="F19" s="389"/>
      <c r="G19" s="300"/>
      <c r="H19" s="388">
        <v>19.8</v>
      </c>
      <c r="I19" s="390">
        <v>4.95</v>
      </c>
      <c r="J19" s="390">
        <v>1.42</v>
      </c>
      <c r="K19" s="390">
        <v>8.8000000000000007</v>
      </c>
      <c r="L19" s="390">
        <v>21.81</v>
      </c>
      <c r="M19" s="390">
        <v>31.2</v>
      </c>
      <c r="N19" s="261">
        <v>2450</v>
      </c>
      <c r="Q19" s="132">
        <v>5</v>
      </c>
      <c r="R19" s="5">
        <v>13.7</v>
      </c>
      <c r="S19" s="5">
        <v>28</v>
      </c>
      <c r="T19" s="137">
        <v>66.5</v>
      </c>
      <c r="U19" s="7">
        <v>0.10625</v>
      </c>
      <c r="V19" s="5">
        <v>19.8</v>
      </c>
      <c r="W19" s="5">
        <v>69.099999999999994</v>
      </c>
      <c r="X19" s="8">
        <v>1.5777777777777777</v>
      </c>
      <c r="Y19" s="3">
        <v>4.95</v>
      </c>
      <c r="Z19" s="3">
        <v>9.67</v>
      </c>
      <c r="AA19" s="3">
        <v>1.42</v>
      </c>
      <c r="AB19" s="3">
        <v>2.93</v>
      </c>
      <c r="AC19" s="3">
        <v>8.8000000000000007</v>
      </c>
      <c r="AD19" s="3">
        <v>21.81</v>
      </c>
      <c r="AE19" s="3">
        <v>31.2</v>
      </c>
      <c r="AF19" s="3">
        <v>24.15</v>
      </c>
      <c r="AH19" s="132">
        <v>5</v>
      </c>
      <c r="AI19" s="2">
        <v>2450</v>
      </c>
      <c r="AO19" s="1">
        <v>2400</v>
      </c>
      <c r="AP19" s="1">
        <v>2275</v>
      </c>
      <c r="AQ19" s="1">
        <v>1900</v>
      </c>
      <c r="AR19" s="1">
        <v>1800</v>
      </c>
    </row>
    <row r="20" spans="1:44" ht="15" customHeight="1">
      <c r="A20" s="133"/>
      <c r="B20" s="134">
        <v>4</v>
      </c>
      <c r="C20" s="383">
        <v>13.9</v>
      </c>
      <c r="D20" s="383">
        <v>67.5</v>
      </c>
      <c r="E20" s="384" t="s">
        <v>685</v>
      </c>
      <c r="F20" s="385"/>
      <c r="G20" s="386"/>
      <c r="H20" s="383">
        <v>20.3</v>
      </c>
      <c r="I20" s="387">
        <v>4.8499999999999996</v>
      </c>
      <c r="J20" s="387">
        <v>1.39</v>
      </c>
      <c r="K20" s="387">
        <v>8.5</v>
      </c>
      <c r="L20" s="387">
        <v>20.82</v>
      </c>
      <c r="M20" s="387">
        <v>29.6</v>
      </c>
      <c r="N20" s="261">
        <v>2400</v>
      </c>
      <c r="Q20" s="134">
        <v>4</v>
      </c>
      <c r="R20" s="5">
        <v>13.9</v>
      </c>
      <c r="S20" s="5">
        <v>28.4</v>
      </c>
      <c r="T20" s="135">
        <v>67.5</v>
      </c>
      <c r="U20" s="7">
        <v>0.10833333333333334</v>
      </c>
      <c r="V20" s="5">
        <v>20.3</v>
      </c>
      <c r="W20" s="5">
        <v>70</v>
      </c>
      <c r="X20" s="8">
        <v>1.6048611111111111</v>
      </c>
      <c r="Y20" s="3">
        <v>4.8499999999999996</v>
      </c>
      <c r="Z20" s="3">
        <v>9.4499999999999993</v>
      </c>
      <c r="AA20" s="3">
        <v>1.39</v>
      </c>
      <c r="AB20" s="3">
        <v>2.86</v>
      </c>
      <c r="AC20" s="3">
        <v>8.5</v>
      </c>
      <c r="AD20" s="3">
        <v>20.82</v>
      </c>
      <c r="AE20" s="3">
        <v>29.6</v>
      </c>
      <c r="AF20" s="3">
        <v>22.71</v>
      </c>
      <c r="AH20" s="134">
        <v>4</v>
      </c>
      <c r="AI20" s="2">
        <v>2400</v>
      </c>
      <c r="AO20" s="1">
        <v>2350</v>
      </c>
      <c r="AP20" s="1">
        <v>2150</v>
      </c>
      <c r="AQ20" s="1">
        <v>1850</v>
      </c>
      <c r="AR20" s="1">
        <v>1700</v>
      </c>
    </row>
    <row r="21" spans="1:44" ht="15" customHeight="1">
      <c r="A21" s="133"/>
      <c r="B21" s="134">
        <v>3</v>
      </c>
      <c r="C21" s="383">
        <v>14.1</v>
      </c>
      <c r="D21" s="383">
        <v>68.5</v>
      </c>
      <c r="E21" s="384" t="s">
        <v>686</v>
      </c>
      <c r="F21" s="385"/>
      <c r="G21" s="386"/>
      <c r="H21" s="383">
        <v>20.8</v>
      </c>
      <c r="I21" s="387">
        <v>4.75</v>
      </c>
      <c r="J21" s="387">
        <v>1.36</v>
      </c>
      <c r="K21" s="387">
        <v>8.1999999999999993</v>
      </c>
      <c r="L21" s="387">
        <v>19.8</v>
      </c>
      <c r="M21" s="387">
        <v>27.9</v>
      </c>
      <c r="N21" s="261">
        <v>2350</v>
      </c>
      <c r="Q21" s="134">
        <v>3</v>
      </c>
      <c r="R21" s="5">
        <v>14.1</v>
      </c>
      <c r="S21" s="5">
        <v>28.8</v>
      </c>
      <c r="T21" s="135">
        <v>68.5</v>
      </c>
      <c r="U21" s="7">
        <v>0.11041666666666666</v>
      </c>
      <c r="V21" s="5">
        <v>20.8</v>
      </c>
      <c r="W21" s="5">
        <v>71</v>
      </c>
      <c r="X21" s="8">
        <v>1.6326388888888888</v>
      </c>
      <c r="Y21" s="3">
        <v>4.75</v>
      </c>
      <c r="Z21" s="3">
        <v>9.23</v>
      </c>
      <c r="AA21" s="3">
        <v>1.36</v>
      </c>
      <c r="AB21" s="3">
        <v>2.79</v>
      </c>
      <c r="AC21" s="3">
        <v>8.1999999999999993</v>
      </c>
      <c r="AD21" s="3">
        <v>19.8</v>
      </c>
      <c r="AE21" s="3">
        <v>27.9</v>
      </c>
      <c r="AF21" s="3">
        <v>21.29</v>
      </c>
      <c r="AH21" s="134">
        <v>3</v>
      </c>
      <c r="AI21" s="2">
        <v>2350</v>
      </c>
      <c r="AO21" s="35">
        <v>2300</v>
      </c>
      <c r="AP21" s="35">
        <v>2000</v>
      </c>
      <c r="AQ21" s="35">
        <v>1800</v>
      </c>
      <c r="AR21" s="35">
        <v>1600</v>
      </c>
    </row>
    <row r="22" spans="1:44" ht="15" customHeight="1">
      <c r="A22" s="133"/>
      <c r="B22" s="134">
        <v>2</v>
      </c>
      <c r="C22" s="383">
        <v>14.3</v>
      </c>
      <c r="D22" s="383">
        <v>69.5</v>
      </c>
      <c r="E22" s="384" t="s">
        <v>687</v>
      </c>
      <c r="F22" s="385"/>
      <c r="G22" s="386"/>
      <c r="H22" s="383">
        <v>21.4</v>
      </c>
      <c r="I22" s="387">
        <v>4.6500000000000004</v>
      </c>
      <c r="J22" s="387">
        <v>1.33</v>
      </c>
      <c r="K22" s="387">
        <v>7.9</v>
      </c>
      <c r="L22" s="387">
        <v>18.77</v>
      </c>
      <c r="M22" s="387">
        <v>26.2</v>
      </c>
      <c r="N22" s="391">
        <v>2300</v>
      </c>
      <c r="Q22" s="134">
        <v>2</v>
      </c>
      <c r="R22" s="5">
        <v>14.3</v>
      </c>
      <c r="S22" s="5">
        <v>29.2</v>
      </c>
      <c r="T22" s="135">
        <v>69.5</v>
      </c>
      <c r="U22" s="7">
        <v>0.11319444444444444</v>
      </c>
      <c r="V22" s="5">
        <v>21.4</v>
      </c>
      <c r="W22" s="5">
        <v>72</v>
      </c>
      <c r="X22" s="8">
        <v>1.6624999999999999</v>
      </c>
      <c r="Y22" s="3">
        <v>4.6500000000000004</v>
      </c>
      <c r="Z22" s="3">
        <v>9.01</v>
      </c>
      <c r="AA22" s="3">
        <v>1.33</v>
      </c>
      <c r="AB22" s="3">
        <v>2.72</v>
      </c>
      <c r="AC22" s="3">
        <v>7.9</v>
      </c>
      <c r="AD22" s="3">
        <v>18.77</v>
      </c>
      <c r="AE22" s="3">
        <v>26.2</v>
      </c>
      <c r="AF22" s="3">
        <v>19.91</v>
      </c>
      <c r="AH22" s="134">
        <v>2</v>
      </c>
      <c r="AI22" s="282">
        <v>2300</v>
      </c>
      <c r="AO22" s="1">
        <v>2250</v>
      </c>
      <c r="AP22" s="1">
        <v>1850</v>
      </c>
      <c r="AQ22" s="1">
        <v>1750</v>
      </c>
      <c r="AR22" s="1">
        <v>1500</v>
      </c>
    </row>
    <row r="23" spans="1:44" ht="15" customHeight="1">
      <c r="A23" s="133"/>
      <c r="B23" s="134">
        <v>1</v>
      </c>
      <c r="C23" s="383">
        <v>14.5</v>
      </c>
      <c r="D23" s="383">
        <v>70.5</v>
      </c>
      <c r="E23" s="384" t="s">
        <v>688</v>
      </c>
      <c r="F23" s="385"/>
      <c r="G23" s="386"/>
      <c r="H23" s="383">
        <v>21.9</v>
      </c>
      <c r="I23" s="387">
        <v>4.5999999999999996</v>
      </c>
      <c r="J23" s="387">
        <v>1.3</v>
      </c>
      <c r="K23" s="387">
        <v>7.6</v>
      </c>
      <c r="L23" s="387">
        <v>17.7</v>
      </c>
      <c r="M23" s="387">
        <v>24.5</v>
      </c>
      <c r="N23" s="261">
        <v>2250</v>
      </c>
      <c r="Q23" s="134">
        <v>1</v>
      </c>
      <c r="R23" s="5">
        <v>14.5</v>
      </c>
      <c r="S23" s="5">
        <v>29.6</v>
      </c>
      <c r="T23" s="135">
        <v>70.5</v>
      </c>
      <c r="U23" s="7">
        <v>0.11597222222222221</v>
      </c>
      <c r="V23" s="5">
        <v>21.9</v>
      </c>
      <c r="W23" s="5">
        <v>73</v>
      </c>
      <c r="X23" s="8">
        <v>1.6944444444444444</v>
      </c>
      <c r="Y23" s="3">
        <v>4.5999999999999996</v>
      </c>
      <c r="Z23" s="3">
        <v>8.7899999999999991</v>
      </c>
      <c r="AA23" s="3">
        <v>1.3</v>
      </c>
      <c r="AB23" s="3">
        <v>2.65</v>
      </c>
      <c r="AC23" s="3">
        <v>7.6</v>
      </c>
      <c r="AD23" s="3">
        <v>17.7</v>
      </c>
      <c r="AE23" s="3">
        <v>24.5</v>
      </c>
      <c r="AF23" s="3">
        <v>18.559999999999999</v>
      </c>
      <c r="AH23" s="134">
        <v>1</v>
      </c>
      <c r="AI23" s="2">
        <v>2250</v>
      </c>
    </row>
    <row r="24" spans="1:44" ht="15" customHeight="1">
      <c r="A24" s="133"/>
      <c r="B24" s="129"/>
      <c r="C24" s="129"/>
      <c r="D24" s="129"/>
      <c r="E24" s="215"/>
      <c r="F24" s="139"/>
      <c r="G24" s="129"/>
      <c r="H24" s="129"/>
      <c r="I24" s="129"/>
      <c r="J24" s="129"/>
      <c r="K24" s="129"/>
      <c r="L24" s="129"/>
      <c r="M24" s="129"/>
      <c r="N24" s="128"/>
      <c r="R24" s="1"/>
      <c r="U24" s="25"/>
      <c r="X24" s="31"/>
    </row>
    <row r="25" spans="1:44" s="18" customFormat="1" ht="15" customHeight="1">
      <c r="A25" s="131" t="s">
        <v>34</v>
      </c>
      <c r="B25" s="132" t="s">
        <v>42</v>
      </c>
      <c r="C25" s="267" t="s">
        <v>70</v>
      </c>
      <c r="D25" s="267" t="s">
        <v>71</v>
      </c>
      <c r="E25" s="381" t="s">
        <v>36</v>
      </c>
      <c r="F25" s="300" t="s">
        <v>75</v>
      </c>
      <c r="G25" s="340" t="s">
        <v>48</v>
      </c>
      <c r="H25" s="267" t="s">
        <v>595</v>
      </c>
      <c r="I25" s="267" t="s">
        <v>5</v>
      </c>
      <c r="J25" s="267" t="s">
        <v>6</v>
      </c>
      <c r="K25" s="267" t="s">
        <v>123</v>
      </c>
      <c r="L25" s="267" t="s">
        <v>124</v>
      </c>
      <c r="M25" s="267" t="s">
        <v>125</v>
      </c>
      <c r="N25" s="382" t="s">
        <v>127</v>
      </c>
      <c r="P25" s="18" t="s">
        <v>34</v>
      </c>
      <c r="Q25" s="132" t="s">
        <v>42</v>
      </c>
      <c r="R25" s="9" t="s">
        <v>70</v>
      </c>
      <c r="S25" s="9" t="s">
        <v>81</v>
      </c>
      <c r="T25" s="9" t="s">
        <v>71</v>
      </c>
      <c r="U25" s="9" t="s">
        <v>36</v>
      </c>
      <c r="V25" s="9" t="s">
        <v>90</v>
      </c>
      <c r="W25" s="9" t="s">
        <v>91</v>
      </c>
      <c r="X25" s="9" t="s">
        <v>92</v>
      </c>
      <c r="Y25" s="9" t="s">
        <v>67</v>
      </c>
      <c r="Z25" s="9" t="s">
        <v>93</v>
      </c>
      <c r="AA25" s="9" t="s">
        <v>86</v>
      </c>
      <c r="AB25" s="9" t="s">
        <v>94</v>
      </c>
      <c r="AC25" s="9" t="s">
        <v>95</v>
      </c>
      <c r="AD25" s="9" t="s">
        <v>97</v>
      </c>
      <c r="AE25" s="9" t="s">
        <v>96</v>
      </c>
      <c r="AF25" s="9" t="s">
        <v>98</v>
      </c>
      <c r="AH25" s="132" t="s">
        <v>42</v>
      </c>
      <c r="AI25" s="159" t="s">
        <v>596</v>
      </c>
    </row>
    <row r="26" spans="1:44" ht="15" customHeight="1">
      <c r="A26" s="133"/>
      <c r="B26" s="134">
        <v>15</v>
      </c>
      <c r="C26" s="383">
        <v>13.2</v>
      </c>
      <c r="D26" s="383">
        <v>69</v>
      </c>
      <c r="E26" s="384" t="s">
        <v>689</v>
      </c>
      <c r="F26" s="385"/>
      <c r="G26" s="386"/>
      <c r="H26" s="383">
        <v>16</v>
      </c>
      <c r="I26" s="387">
        <v>4.8499999999999996</v>
      </c>
      <c r="J26" s="387">
        <v>1.47</v>
      </c>
      <c r="K26" s="387">
        <v>9.8000000000000007</v>
      </c>
      <c r="L26" s="387">
        <v>27.9</v>
      </c>
      <c r="M26" s="387">
        <v>30.1</v>
      </c>
      <c r="N26" s="261">
        <v>2700</v>
      </c>
      <c r="Q26" s="134">
        <v>15</v>
      </c>
      <c r="R26" s="5">
        <v>13.2</v>
      </c>
      <c r="S26" s="5">
        <v>28</v>
      </c>
      <c r="T26" s="135">
        <v>69</v>
      </c>
      <c r="U26" s="7">
        <v>0.1111111111111111</v>
      </c>
      <c r="V26" s="5">
        <v>16</v>
      </c>
      <c r="W26" s="5">
        <v>74.3</v>
      </c>
      <c r="X26" s="7">
        <v>0.8534722222222223</v>
      </c>
      <c r="Y26" s="3">
        <v>4.8499999999999996</v>
      </c>
      <c r="Z26" s="3">
        <v>9.6199999999999992</v>
      </c>
      <c r="AA26" s="3">
        <v>1.47</v>
      </c>
      <c r="AB26" s="3">
        <v>2.85</v>
      </c>
      <c r="AC26" s="3">
        <v>9.8000000000000007</v>
      </c>
      <c r="AD26" s="3">
        <v>27.9</v>
      </c>
      <c r="AE26" s="3">
        <v>30.1</v>
      </c>
      <c r="AF26" s="3">
        <v>29.68</v>
      </c>
      <c r="AH26" s="134">
        <v>15</v>
      </c>
      <c r="AI26" s="2">
        <v>2700</v>
      </c>
    </row>
    <row r="27" spans="1:44" ht="15" customHeight="1">
      <c r="A27" s="133"/>
      <c r="B27" s="134">
        <v>14</v>
      </c>
      <c r="C27" s="383">
        <v>13.4</v>
      </c>
      <c r="D27" s="383">
        <v>69.5</v>
      </c>
      <c r="E27" s="384" t="s">
        <v>690</v>
      </c>
      <c r="F27" s="385"/>
      <c r="G27" s="386"/>
      <c r="H27" s="383">
        <v>16.3</v>
      </c>
      <c r="I27" s="387">
        <v>4.75</v>
      </c>
      <c r="J27" s="387">
        <v>1.45</v>
      </c>
      <c r="K27" s="387">
        <v>9.5</v>
      </c>
      <c r="L27" s="387">
        <v>27.4</v>
      </c>
      <c r="M27" s="387">
        <v>29.1</v>
      </c>
      <c r="N27" s="261">
        <v>2650</v>
      </c>
      <c r="Q27" s="134">
        <v>14</v>
      </c>
      <c r="R27" s="5">
        <v>13.4</v>
      </c>
      <c r="S27" s="5">
        <v>28.4</v>
      </c>
      <c r="T27" s="135">
        <v>69.5</v>
      </c>
      <c r="U27" s="7">
        <v>0.1125</v>
      </c>
      <c r="V27" s="5">
        <v>16.3</v>
      </c>
      <c r="W27" s="5">
        <v>75.3</v>
      </c>
      <c r="X27" s="7">
        <v>0.86111111111111116</v>
      </c>
      <c r="Y27" s="3">
        <v>4.75</v>
      </c>
      <c r="Z27" s="3">
        <v>9.49</v>
      </c>
      <c r="AA27" s="3">
        <v>1.45</v>
      </c>
      <c r="AB27" s="3">
        <v>2.77</v>
      </c>
      <c r="AC27" s="3">
        <v>9.5</v>
      </c>
      <c r="AD27" s="3">
        <v>27.4</v>
      </c>
      <c r="AE27" s="3">
        <v>29.1</v>
      </c>
      <c r="AF27" s="3">
        <v>29.12</v>
      </c>
      <c r="AH27" s="134">
        <v>14</v>
      </c>
      <c r="AI27" s="2">
        <v>2650</v>
      </c>
    </row>
    <row r="28" spans="1:44" ht="15" customHeight="1">
      <c r="A28" s="133"/>
      <c r="B28" s="134">
        <v>13</v>
      </c>
      <c r="C28" s="383">
        <v>13.6</v>
      </c>
      <c r="D28" s="383">
        <v>70</v>
      </c>
      <c r="E28" s="384" t="s">
        <v>691</v>
      </c>
      <c r="F28" s="385"/>
      <c r="G28" s="386"/>
      <c r="H28" s="383">
        <v>16.600000000000001</v>
      </c>
      <c r="I28" s="387">
        <v>4.6500000000000004</v>
      </c>
      <c r="J28" s="387">
        <v>1.43</v>
      </c>
      <c r="K28" s="387">
        <v>9.1999999999999993</v>
      </c>
      <c r="L28" s="387">
        <v>26.85</v>
      </c>
      <c r="M28" s="387">
        <v>28.1</v>
      </c>
      <c r="N28" s="261">
        <v>2600</v>
      </c>
      <c r="Q28" s="134">
        <v>13</v>
      </c>
      <c r="R28" s="5">
        <v>13.6</v>
      </c>
      <c r="S28" s="5">
        <v>28.9</v>
      </c>
      <c r="T28" s="135">
        <v>70</v>
      </c>
      <c r="U28" s="7">
        <v>0.11388888888888889</v>
      </c>
      <c r="V28" s="5">
        <v>16.600000000000001</v>
      </c>
      <c r="W28" s="5">
        <v>76.3</v>
      </c>
      <c r="X28" s="7">
        <v>0.87013888888888891</v>
      </c>
      <c r="Y28" s="3">
        <v>4.6500000000000004</v>
      </c>
      <c r="Z28" s="3">
        <v>9.3000000000000007</v>
      </c>
      <c r="AA28" s="3">
        <v>1.43</v>
      </c>
      <c r="AB28" s="3">
        <v>2.69</v>
      </c>
      <c r="AC28" s="3">
        <v>9.1999999999999993</v>
      </c>
      <c r="AD28" s="3">
        <v>26.85</v>
      </c>
      <c r="AE28" s="3">
        <v>28.1</v>
      </c>
      <c r="AF28" s="3">
        <v>28.52</v>
      </c>
      <c r="AH28" s="134">
        <v>13</v>
      </c>
      <c r="AI28" s="2">
        <v>2600</v>
      </c>
    </row>
    <row r="29" spans="1:44" ht="15" customHeight="1">
      <c r="A29" s="133"/>
      <c r="B29" s="134">
        <v>12</v>
      </c>
      <c r="C29" s="383">
        <v>13.8</v>
      </c>
      <c r="D29" s="383">
        <v>70.5</v>
      </c>
      <c r="E29" s="384" t="s">
        <v>692</v>
      </c>
      <c r="F29" s="385"/>
      <c r="G29" s="386"/>
      <c r="H29" s="383">
        <v>16.899999999999999</v>
      </c>
      <c r="I29" s="387">
        <v>4.55</v>
      </c>
      <c r="J29" s="387">
        <v>1.41</v>
      </c>
      <c r="K29" s="387">
        <v>8.9</v>
      </c>
      <c r="L29" s="387">
        <v>26.3</v>
      </c>
      <c r="M29" s="387">
        <v>27.05</v>
      </c>
      <c r="N29" s="261">
        <v>2550</v>
      </c>
      <c r="Q29" s="134">
        <v>12</v>
      </c>
      <c r="R29" s="5">
        <v>13.8</v>
      </c>
      <c r="S29" s="5">
        <v>29.4</v>
      </c>
      <c r="T29" s="135">
        <v>70.5</v>
      </c>
      <c r="U29" s="7">
        <v>0.11527777777777777</v>
      </c>
      <c r="V29" s="5">
        <v>16.899999999999999</v>
      </c>
      <c r="W29" s="5">
        <v>77.3</v>
      </c>
      <c r="X29" s="7">
        <v>0.88194444444444453</v>
      </c>
      <c r="Y29" s="3">
        <v>4.55</v>
      </c>
      <c r="Z29" s="3">
        <v>9.09</v>
      </c>
      <c r="AA29" s="3">
        <v>1.41</v>
      </c>
      <c r="AB29" s="3">
        <v>2.61</v>
      </c>
      <c r="AC29" s="3">
        <v>8.9</v>
      </c>
      <c r="AD29" s="3">
        <v>26.3</v>
      </c>
      <c r="AE29" s="3">
        <v>27.05</v>
      </c>
      <c r="AF29" s="3">
        <v>27.92</v>
      </c>
      <c r="AH29" s="134">
        <v>12</v>
      </c>
      <c r="AI29" s="2">
        <v>2550</v>
      </c>
    </row>
    <row r="30" spans="1:44" ht="15" customHeight="1">
      <c r="A30" s="133"/>
      <c r="B30" s="132">
        <v>11</v>
      </c>
      <c r="C30" s="388">
        <v>14</v>
      </c>
      <c r="D30" s="388">
        <v>71.5</v>
      </c>
      <c r="E30" s="381" t="s">
        <v>693</v>
      </c>
      <c r="F30" s="389"/>
      <c r="G30" s="300"/>
      <c r="H30" s="388">
        <v>17.2</v>
      </c>
      <c r="I30" s="390">
        <v>4.45</v>
      </c>
      <c r="J30" s="390">
        <v>1.39</v>
      </c>
      <c r="K30" s="390">
        <v>8.6</v>
      </c>
      <c r="L30" s="390">
        <v>25.7</v>
      </c>
      <c r="M30" s="390">
        <v>26</v>
      </c>
      <c r="N30" s="261">
        <v>2500</v>
      </c>
      <c r="Q30" s="132">
        <v>11</v>
      </c>
      <c r="R30" s="5">
        <v>14</v>
      </c>
      <c r="S30" s="5">
        <v>30</v>
      </c>
      <c r="T30" s="137">
        <v>71.5</v>
      </c>
      <c r="U30" s="7">
        <v>0.11666666666666665</v>
      </c>
      <c r="V30" s="5">
        <v>17.2</v>
      </c>
      <c r="W30" s="5">
        <v>78.400000000000006</v>
      </c>
      <c r="X30" s="7">
        <v>0.8965277777777777</v>
      </c>
      <c r="Y30" s="3">
        <v>4.45</v>
      </c>
      <c r="Z30" s="3">
        <v>8.8699999999999992</v>
      </c>
      <c r="AA30" s="3">
        <v>1.39</v>
      </c>
      <c r="AB30" s="3">
        <v>2.5299999999999998</v>
      </c>
      <c r="AC30" s="3">
        <v>8.6</v>
      </c>
      <c r="AD30" s="3">
        <v>25.7</v>
      </c>
      <c r="AE30" s="3">
        <v>26</v>
      </c>
      <c r="AF30" s="3">
        <v>27.32</v>
      </c>
      <c r="AH30" s="132">
        <v>11</v>
      </c>
      <c r="AI30" s="2">
        <v>2500</v>
      </c>
    </row>
    <row r="31" spans="1:44" ht="15" customHeight="1">
      <c r="A31" s="133"/>
      <c r="B31" s="134">
        <v>10</v>
      </c>
      <c r="C31" s="383">
        <v>14.2</v>
      </c>
      <c r="D31" s="383">
        <v>72.5</v>
      </c>
      <c r="E31" s="384" t="s">
        <v>694</v>
      </c>
      <c r="F31" s="385"/>
      <c r="G31" s="386"/>
      <c r="H31" s="383">
        <v>17.600000000000001</v>
      </c>
      <c r="I31" s="387">
        <v>4.3499999999999996</v>
      </c>
      <c r="J31" s="387">
        <v>1.37</v>
      </c>
      <c r="K31" s="387">
        <v>8.3000000000000007</v>
      </c>
      <c r="L31" s="387">
        <v>25.1</v>
      </c>
      <c r="M31" s="387">
        <v>24.95</v>
      </c>
      <c r="N31" s="261">
        <v>2400</v>
      </c>
      <c r="Q31" s="134">
        <v>10</v>
      </c>
      <c r="R31" s="5">
        <v>14.2</v>
      </c>
      <c r="S31" s="5">
        <v>30.6</v>
      </c>
      <c r="T31" s="135">
        <v>72.5</v>
      </c>
      <c r="U31" s="7">
        <v>0.11875000000000001</v>
      </c>
      <c r="V31" s="5">
        <v>17.600000000000001</v>
      </c>
      <c r="W31" s="5">
        <v>79.5</v>
      </c>
      <c r="X31" s="7">
        <v>0.91180555555555554</v>
      </c>
      <c r="Y31" s="3">
        <v>4.3499999999999996</v>
      </c>
      <c r="Z31" s="3">
        <v>8.67</v>
      </c>
      <c r="AA31" s="3">
        <v>1.37</v>
      </c>
      <c r="AB31" s="3">
        <v>2.4500000000000002</v>
      </c>
      <c r="AC31" s="3">
        <v>8.3000000000000007</v>
      </c>
      <c r="AD31" s="3">
        <v>25.1</v>
      </c>
      <c r="AE31" s="3">
        <v>24.95</v>
      </c>
      <c r="AF31" s="3">
        <v>26.69</v>
      </c>
      <c r="AH31" s="134">
        <v>10</v>
      </c>
      <c r="AI31" s="2">
        <v>2400</v>
      </c>
    </row>
    <row r="32" spans="1:44" ht="15" customHeight="1">
      <c r="A32" s="133"/>
      <c r="B32" s="134">
        <v>9</v>
      </c>
      <c r="C32" s="383">
        <v>14.4</v>
      </c>
      <c r="D32" s="383">
        <v>74</v>
      </c>
      <c r="E32" s="384" t="s">
        <v>695</v>
      </c>
      <c r="F32" s="385"/>
      <c r="G32" s="386"/>
      <c r="H32" s="383">
        <v>17.899999999999999</v>
      </c>
      <c r="I32" s="387">
        <v>4.25</v>
      </c>
      <c r="J32" s="387">
        <v>1.35</v>
      </c>
      <c r="K32" s="387">
        <v>8</v>
      </c>
      <c r="L32" s="387">
        <v>24.45</v>
      </c>
      <c r="M32" s="387">
        <v>23.85</v>
      </c>
      <c r="N32" s="261">
        <v>2300</v>
      </c>
      <c r="Q32" s="134">
        <v>9</v>
      </c>
      <c r="R32" s="5">
        <v>14.4</v>
      </c>
      <c r="S32" s="5">
        <v>31.4</v>
      </c>
      <c r="T32" s="135">
        <v>74</v>
      </c>
      <c r="U32" s="7">
        <v>0.12083333333333333</v>
      </c>
      <c r="V32" s="5">
        <v>17.899999999999999</v>
      </c>
      <c r="W32" s="5">
        <v>80.7</v>
      </c>
      <c r="X32" s="7">
        <v>0.92708333333333337</v>
      </c>
      <c r="Y32" s="3">
        <v>4.25</v>
      </c>
      <c r="Z32" s="3">
        <v>8.4700000000000006</v>
      </c>
      <c r="AA32" s="3">
        <v>1.35</v>
      </c>
      <c r="AB32" s="3">
        <v>2.37</v>
      </c>
      <c r="AC32" s="3">
        <v>8</v>
      </c>
      <c r="AD32" s="3">
        <v>24.45</v>
      </c>
      <c r="AE32" s="3">
        <v>23.85</v>
      </c>
      <c r="AF32" s="3">
        <v>26.03</v>
      </c>
      <c r="AH32" s="134">
        <v>9</v>
      </c>
      <c r="AI32" s="2">
        <v>2300</v>
      </c>
    </row>
    <row r="33" spans="1:35" ht="15" customHeight="1">
      <c r="A33" s="133"/>
      <c r="B33" s="134">
        <v>8</v>
      </c>
      <c r="C33" s="383">
        <v>14.6</v>
      </c>
      <c r="D33" s="383">
        <v>75.5</v>
      </c>
      <c r="E33" s="384" t="s">
        <v>696</v>
      </c>
      <c r="F33" s="385"/>
      <c r="G33" s="386"/>
      <c r="H33" s="383">
        <v>18.3</v>
      </c>
      <c r="I33" s="387">
        <v>4.1500000000000004</v>
      </c>
      <c r="J33" s="387">
        <v>1.33</v>
      </c>
      <c r="K33" s="387">
        <v>7.7</v>
      </c>
      <c r="L33" s="387">
        <v>23.8</v>
      </c>
      <c r="M33" s="387">
        <v>22.75</v>
      </c>
      <c r="N33" s="261">
        <v>2200</v>
      </c>
      <c r="Q33" s="134">
        <v>8</v>
      </c>
      <c r="R33" s="5">
        <v>14.6</v>
      </c>
      <c r="S33" s="5">
        <v>32.200000000000003</v>
      </c>
      <c r="T33" s="135">
        <v>75.5</v>
      </c>
      <c r="U33" s="7">
        <v>0.12291666666666667</v>
      </c>
      <c r="V33" s="5">
        <v>18.3</v>
      </c>
      <c r="W33" s="5">
        <v>81.900000000000006</v>
      </c>
      <c r="X33" s="7">
        <v>0.94444444444444453</v>
      </c>
      <c r="Y33" s="3">
        <v>4.1500000000000004</v>
      </c>
      <c r="Z33" s="3">
        <v>8.27</v>
      </c>
      <c r="AA33" s="3">
        <v>1.33</v>
      </c>
      <c r="AB33" s="3">
        <v>2.29</v>
      </c>
      <c r="AC33" s="3">
        <v>7.7</v>
      </c>
      <c r="AD33" s="3">
        <v>23.8</v>
      </c>
      <c r="AE33" s="3">
        <v>22.75</v>
      </c>
      <c r="AF33" s="3">
        <v>25.34</v>
      </c>
      <c r="AH33" s="134">
        <v>8</v>
      </c>
      <c r="AI33" s="2">
        <v>2200</v>
      </c>
    </row>
    <row r="34" spans="1:35" ht="15" customHeight="1">
      <c r="A34" s="133"/>
      <c r="B34" s="134">
        <v>7</v>
      </c>
      <c r="C34" s="383">
        <v>14.8</v>
      </c>
      <c r="D34" s="383">
        <v>77</v>
      </c>
      <c r="E34" s="384" t="s">
        <v>697</v>
      </c>
      <c r="F34" s="385"/>
      <c r="G34" s="386"/>
      <c r="H34" s="383">
        <v>18.600000000000001</v>
      </c>
      <c r="I34" s="387">
        <v>4.05</v>
      </c>
      <c r="J34" s="387">
        <v>1.31</v>
      </c>
      <c r="K34" s="387">
        <v>7.4</v>
      </c>
      <c r="L34" s="387">
        <v>23.1</v>
      </c>
      <c r="M34" s="387">
        <v>21.65</v>
      </c>
      <c r="N34" s="261">
        <v>2100</v>
      </c>
      <c r="Q34" s="134">
        <v>7</v>
      </c>
      <c r="R34" s="5">
        <v>14.8</v>
      </c>
      <c r="S34" s="5">
        <v>33</v>
      </c>
      <c r="T34" s="135">
        <v>77</v>
      </c>
      <c r="U34" s="7">
        <v>0.125</v>
      </c>
      <c r="V34" s="5">
        <v>18.600000000000001</v>
      </c>
      <c r="W34" s="5">
        <v>83.2</v>
      </c>
      <c r="X34" s="7">
        <v>0.96180555555555547</v>
      </c>
      <c r="Y34" s="3">
        <v>4.05</v>
      </c>
      <c r="Z34" s="3">
        <v>8.09</v>
      </c>
      <c r="AA34" s="3">
        <v>1.31</v>
      </c>
      <c r="AB34" s="3">
        <v>2.21</v>
      </c>
      <c r="AC34" s="3">
        <v>7.4</v>
      </c>
      <c r="AD34" s="3">
        <v>23.1</v>
      </c>
      <c r="AE34" s="3">
        <v>21.65</v>
      </c>
      <c r="AF34" s="3">
        <v>24.62</v>
      </c>
      <c r="AH34" s="134">
        <v>7</v>
      </c>
      <c r="AI34" s="2">
        <v>2100</v>
      </c>
    </row>
    <row r="35" spans="1:35" ht="15" customHeight="1">
      <c r="A35" s="133"/>
      <c r="B35" s="134">
        <v>6</v>
      </c>
      <c r="C35" s="383">
        <v>15</v>
      </c>
      <c r="D35" s="383">
        <v>78.5</v>
      </c>
      <c r="E35" s="384" t="s">
        <v>698</v>
      </c>
      <c r="F35" s="385"/>
      <c r="G35" s="386"/>
      <c r="H35" s="383">
        <v>19</v>
      </c>
      <c r="I35" s="387">
        <v>3.95</v>
      </c>
      <c r="J35" s="387">
        <v>1.29</v>
      </c>
      <c r="K35" s="387">
        <v>7.1</v>
      </c>
      <c r="L35" s="387">
        <v>22.4</v>
      </c>
      <c r="M35" s="387">
        <v>20.5</v>
      </c>
      <c r="N35" s="261">
        <v>2000</v>
      </c>
      <c r="Q35" s="134">
        <v>6</v>
      </c>
      <c r="R35" s="5">
        <v>15</v>
      </c>
      <c r="S35" s="5">
        <v>33.6</v>
      </c>
      <c r="T35" s="135">
        <v>78.5</v>
      </c>
      <c r="U35" s="7">
        <v>0.12847222222222224</v>
      </c>
      <c r="V35" s="5">
        <v>19</v>
      </c>
      <c r="W35" s="5">
        <v>84.5</v>
      </c>
      <c r="X35" s="7">
        <v>0.97916666666666663</v>
      </c>
      <c r="Y35" s="3">
        <v>3.95</v>
      </c>
      <c r="Z35" s="3">
        <v>7.9</v>
      </c>
      <c r="AA35" s="3">
        <v>1.29</v>
      </c>
      <c r="AB35" s="3">
        <v>2.13</v>
      </c>
      <c r="AC35" s="3">
        <v>7.1</v>
      </c>
      <c r="AD35" s="3">
        <v>22.4</v>
      </c>
      <c r="AE35" s="3">
        <v>20.5</v>
      </c>
      <c r="AF35" s="3">
        <v>23.87</v>
      </c>
      <c r="AH35" s="134">
        <v>6</v>
      </c>
      <c r="AI35" s="2">
        <v>2000</v>
      </c>
    </row>
    <row r="36" spans="1:35" ht="15" customHeight="1">
      <c r="A36" s="133"/>
      <c r="B36" s="132">
        <v>5</v>
      </c>
      <c r="C36" s="388">
        <v>15.2</v>
      </c>
      <c r="D36" s="388">
        <v>79.5</v>
      </c>
      <c r="E36" s="381" t="s">
        <v>699</v>
      </c>
      <c r="F36" s="389"/>
      <c r="G36" s="300"/>
      <c r="H36" s="388">
        <v>19.399999999999999</v>
      </c>
      <c r="I36" s="390">
        <v>3.85</v>
      </c>
      <c r="J36" s="390">
        <v>1.27</v>
      </c>
      <c r="K36" s="390">
        <v>6.8</v>
      </c>
      <c r="L36" s="390">
        <v>21.65</v>
      </c>
      <c r="M36" s="390">
        <v>19.350000000000001</v>
      </c>
      <c r="N36" s="261">
        <v>1950</v>
      </c>
      <c r="Q36" s="132">
        <v>5</v>
      </c>
      <c r="R36" s="5">
        <v>15.2</v>
      </c>
      <c r="S36" s="5">
        <v>34.200000000000003</v>
      </c>
      <c r="T36" s="137">
        <v>79.5</v>
      </c>
      <c r="U36" s="7">
        <v>0.13194444444444445</v>
      </c>
      <c r="V36" s="5">
        <v>19.399999999999999</v>
      </c>
      <c r="W36" s="5">
        <v>85.8</v>
      </c>
      <c r="X36" s="7">
        <v>0.99930555555555556</v>
      </c>
      <c r="Y36" s="3">
        <v>3.85</v>
      </c>
      <c r="Z36" s="3">
        <v>7.79</v>
      </c>
      <c r="AA36" s="3">
        <v>1.27</v>
      </c>
      <c r="AB36" s="3">
        <v>2.0499999999999998</v>
      </c>
      <c r="AC36" s="3">
        <v>6.8</v>
      </c>
      <c r="AD36" s="3">
        <v>21.65</v>
      </c>
      <c r="AE36" s="3">
        <v>19.350000000000001</v>
      </c>
      <c r="AF36" s="3">
        <v>23.09</v>
      </c>
      <c r="AH36" s="132">
        <v>5</v>
      </c>
      <c r="AI36" s="2">
        <v>1950</v>
      </c>
    </row>
    <row r="37" spans="1:35" ht="15" customHeight="1">
      <c r="A37" s="133"/>
      <c r="B37" s="134">
        <v>4</v>
      </c>
      <c r="C37" s="383">
        <v>15.4</v>
      </c>
      <c r="D37" s="383">
        <v>80.5</v>
      </c>
      <c r="E37" s="384" t="s">
        <v>700</v>
      </c>
      <c r="F37" s="385"/>
      <c r="G37" s="386"/>
      <c r="H37" s="383">
        <v>19.8</v>
      </c>
      <c r="I37" s="387">
        <v>3.75</v>
      </c>
      <c r="J37" s="387">
        <v>1.25</v>
      </c>
      <c r="K37" s="387">
        <v>6.5</v>
      </c>
      <c r="L37" s="387">
        <v>20.9</v>
      </c>
      <c r="M37" s="387">
        <v>18.2</v>
      </c>
      <c r="N37" s="261">
        <v>1900</v>
      </c>
      <c r="Q37" s="134">
        <v>4</v>
      </c>
      <c r="R37" s="5">
        <v>15.4</v>
      </c>
      <c r="S37" s="5">
        <v>34.6</v>
      </c>
      <c r="T37" s="135">
        <v>80.5</v>
      </c>
      <c r="U37" s="7">
        <v>0.13541666666666666</v>
      </c>
      <c r="V37" s="5">
        <v>19.8</v>
      </c>
      <c r="W37" s="5">
        <v>87.2</v>
      </c>
      <c r="X37" s="8">
        <v>1.01875</v>
      </c>
      <c r="Y37" s="3">
        <v>3.75</v>
      </c>
      <c r="Z37" s="3">
        <v>7.67</v>
      </c>
      <c r="AA37" s="3">
        <v>1.25</v>
      </c>
      <c r="AB37" s="3">
        <v>1.97</v>
      </c>
      <c r="AC37" s="3">
        <v>6.5</v>
      </c>
      <c r="AD37" s="3">
        <v>20.9</v>
      </c>
      <c r="AE37" s="3">
        <v>18.2</v>
      </c>
      <c r="AF37" s="3">
        <v>22.28</v>
      </c>
      <c r="AH37" s="134">
        <v>4</v>
      </c>
      <c r="AI37" s="2">
        <v>1900</v>
      </c>
    </row>
    <row r="38" spans="1:35" ht="15" customHeight="1">
      <c r="A38" s="133"/>
      <c r="B38" s="134">
        <v>3</v>
      </c>
      <c r="C38" s="383">
        <v>15.6</v>
      </c>
      <c r="D38" s="383">
        <v>81.5</v>
      </c>
      <c r="E38" s="384" t="s">
        <v>701</v>
      </c>
      <c r="F38" s="385"/>
      <c r="G38" s="386"/>
      <c r="H38" s="383">
        <v>20.2</v>
      </c>
      <c r="I38" s="387">
        <v>3.65</v>
      </c>
      <c r="J38" s="387">
        <v>1.23</v>
      </c>
      <c r="K38" s="387">
        <v>6.2</v>
      </c>
      <c r="L38" s="387">
        <v>20.100000000000001</v>
      </c>
      <c r="M38" s="387">
        <v>17</v>
      </c>
      <c r="N38" s="261">
        <v>1850</v>
      </c>
      <c r="Q38" s="134">
        <v>3</v>
      </c>
      <c r="R38" s="5">
        <v>15.6</v>
      </c>
      <c r="S38" s="5">
        <v>35</v>
      </c>
      <c r="T38" s="135">
        <v>81.5</v>
      </c>
      <c r="U38" s="7">
        <v>0.1388888888888889</v>
      </c>
      <c r="V38" s="5">
        <v>20.2</v>
      </c>
      <c r="W38" s="5">
        <v>88.6</v>
      </c>
      <c r="X38" s="8">
        <v>1.0381944444444444</v>
      </c>
      <c r="Y38" s="3">
        <v>3.65</v>
      </c>
      <c r="Z38" s="3">
        <v>7.56</v>
      </c>
      <c r="AA38" s="3">
        <v>1.23</v>
      </c>
      <c r="AB38" s="3">
        <v>1.89</v>
      </c>
      <c r="AC38" s="3">
        <v>6.2</v>
      </c>
      <c r="AD38" s="3">
        <v>20.100000000000001</v>
      </c>
      <c r="AE38" s="3">
        <v>17</v>
      </c>
      <c r="AF38" s="3">
        <v>21.43</v>
      </c>
      <c r="AH38" s="134">
        <v>3</v>
      </c>
      <c r="AI38" s="2">
        <v>1850</v>
      </c>
    </row>
    <row r="39" spans="1:35" ht="15" customHeight="1">
      <c r="A39" s="133"/>
      <c r="B39" s="134">
        <v>2</v>
      </c>
      <c r="C39" s="383">
        <v>15.8</v>
      </c>
      <c r="D39" s="383">
        <v>82.5</v>
      </c>
      <c r="E39" s="384" t="s">
        <v>702</v>
      </c>
      <c r="F39" s="385"/>
      <c r="G39" s="386"/>
      <c r="H39" s="383">
        <v>20.6</v>
      </c>
      <c r="I39" s="387">
        <v>3.55</v>
      </c>
      <c r="J39" s="387">
        <v>1.21</v>
      </c>
      <c r="K39" s="387">
        <v>5.9</v>
      </c>
      <c r="L39" s="387">
        <v>19.3</v>
      </c>
      <c r="M39" s="387">
        <v>15.8</v>
      </c>
      <c r="N39" s="391">
        <v>1800</v>
      </c>
      <c r="Q39" s="134">
        <v>2</v>
      </c>
      <c r="R39" s="5">
        <v>15.8</v>
      </c>
      <c r="S39" s="5">
        <v>35.4</v>
      </c>
      <c r="T39" s="135">
        <v>82.5</v>
      </c>
      <c r="U39" s="7">
        <v>0.1423611111111111</v>
      </c>
      <c r="V39" s="5">
        <v>20.6</v>
      </c>
      <c r="W39" s="5">
        <v>90.1</v>
      </c>
      <c r="X39" s="8">
        <v>1.0555555555555556</v>
      </c>
      <c r="Y39" s="3">
        <v>3.55</v>
      </c>
      <c r="Z39" s="3">
        <v>7.45</v>
      </c>
      <c r="AA39" s="3">
        <v>1.21</v>
      </c>
      <c r="AB39" s="3">
        <v>1.82</v>
      </c>
      <c r="AC39" s="3">
        <v>5.9</v>
      </c>
      <c r="AD39" s="3">
        <v>19.3</v>
      </c>
      <c r="AE39" s="3">
        <v>15.8</v>
      </c>
      <c r="AF39" s="3">
        <v>20.53</v>
      </c>
      <c r="AH39" s="134">
        <v>2</v>
      </c>
      <c r="AI39" s="282">
        <v>1800</v>
      </c>
    </row>
    <row r="40" spans="1:35" ht="15" customHeight="1">
      <c r="A40" s="133"/>
      <c r="B40" s="134">
        <v>1</v>
      </c>
      <c r="C40" s="383">
        <v>16</v>
      </c>
      <c r="D40" s="383">
        <v>83.5</v>
      </c>
      <c r="E40" s="384" t="s">
        <v>703</v>
      </c>
      <c r="F40" s="385"/>
      <c r="G40" s="386"/>
      <c r="H40" s="383">
        <v>21.1</v>
      </c>
      <c r="I40" s="387">
        <v>3.45</v>
      </c>
      <c r="J40" s="387">
        <v>1.19</v>
      </c>
      <c r="K40" s="387">
        <v>5.6</v>
      </c>
      <c r="L40" s="387">
        <v>18.45</v>
      </c>
      <c r="M40" s="387">
        <v>14.6</v>
      </c>
      <c r="N40" s="261">
        <v>1750</v>
      </c>
      <c r="Q40" s="134">
        <v>1</v>
      </c>
      <c r="R40" s="5">
        <v>16</v>
      </c>
      <c r="S40" s="5">
        <v>35.799999999999997</v>
      </c>
      <c r="T40" s="135">
        <v>83.5</v>
      </c>
      <c r="U40" s="7">
        <v>0.14583333333333334</v>
      </c>
      <c r="V40" s="5">
        <v>21.1</v>
      </c>
      <c r="W40" s="5">
        <v>91.7</v>
      </c>
      <c r="X40" s="8">
        <v>1.0798611111111112</v>
      </c>
      <c r="Y40" s="3">
        <v>3.45</v>
      </c>
      <c r="Z40" s="3">
        <v>7.33</v>
      </c>
      <c r="AA40" s="3">
        <v>1.19</v>
      </c>
      <c r="AB40" s="3">
        <v>1.75</v>
      </c>
      <c r="AC40" s="3">
        <v>5.6</v>
      </c>
      <c r="AD40" s="3">
        <v>18.45</v>
      </c>
      <c r="AE40" s="3">
        <v>14.6</v>
      </c>
      <c r="AF40" s="3">
        <v>19.579999999999998</v>
      </c>
      <c r="AH40" s="134">
        <v>1</v>
      </c>
      <c r="AI40" s="2">
        <v>1750</v>
      </c>
    </row>
  </sheetData>
  <pageMargins left="0.19685039370078741" right="1.9685039370078741" top="0.19685039370078741" bottom="0.19685039370078741" header="0.31496062992125984" footer="0.31496062992125984"/>
  <pageSetup paperSize="9" scale="65"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29</vt:i4>
      </vt:variant>
      <vt:variant>
        <vt:lpstr>Benannte Bereiche</vt:lpstr>
      </vt:variant>
      <vt:variant>
        <vt:i4>2</vt:i4>
      </vt:variant>
    </vt:vector>
  </HeadingPairs>
  <TitlesOfParts>
    <vt:vector size="31" baseType="lpstr">
      <vt:lpstr>Quellen</vt:lpstr>
      <vt:lpstr>LA-Disziplinen</vt:lpstr>
      <vt:lpstr>KMK1975</vt:lpstr>
      <vt:lpstr>KMK1983</vt:lpstr>
      <vt:lpstr>KMK1989</vt:lpstr>
      <vt:lpstr>KMK2005</vt:lpstr>
      <vt:lpstr>Vgl 1983 -2005</vt:lpstr>
      <vt:lpstr>BW</vt:lpstr>
      <vt:lpstr>BE </vt:lpstr>
      <vt:lpstr>BY</vt:lpstr>
      <vt:lpstr>HB</vt:lpstr>
      <vt:lpstr>HH</vt:lpstr>
      <vt:lpstr>HE neu</vt:lpstr>
      <vt:lpstr>HE alt</vt:lpstr>
      <vt:lpstr>NI </vt:lpstr>
      <vt:lpstr>NW </vt:lpstr>
      <vt:lpstr>RP </vt:lpstr>
      <vt:lpstr>SL </vt:lpstr>
      <vt:lpstr>SH </vt:lpstr>
      <vt:lpstr>100m</vt:lpstr>
      <vt:lpstr>400m</vt:lpstr>
      <vt:lpstr>800m</vt:lpstr>
      <vt:lpstr>Hürden</vt:lpstr>
      <vt:lpstr>Weit</vt:lpstr>
      <vt:lpstr>Hoch</vt:lpstr>
      <vt:lpstr>Kugel</vt:lpstr>
      <vt:lpstr>Diskus</vt:lpstr>
      <vt:lpstr>Speer</vt:lpstr>
      <vt:lpstr>12Min Lauf</vt:lpstr>
      <vt:lpstr>'KMK1975'!Druckbereich</vt:lpstr>
      <vt:lpstr>'Vgl 1983 -2005'!Druckbereich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Konrad Groth</dc:creator>
  <cp:lastModifiedBy>Konrad Groth</cp:lastModifiedBy>
  <cp:lastPrinted>2020-12-06T15:36:40Z</cp:lastPrinted>
  <dcterms:created xsi:type="dcterms:W3CDTF">2019-06-05T07:42:00Z</dcterms:created>
  <dcterms:modified xsi:type="dcterms:W3CDTF">2024-08-07T09:22:15Z</dcterms:modified>
</cp:coreProperties>
</file>