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3.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xml" ContentType="application/vnd.openxmlformats-officedocument.drawing+xml"/>
  <Override PartName="/xl/charts/chart26.xml" ContentType="application/vnd.openxmlformats-officedocument.drawingml.chart+xml"/>
  <Override PartName="/xl/charts/style21.xml" ContentType="application/vnd.ms-office.chartstyle+xml"/>
  <Override PartName="/xl/charts/colors21.xml" ContentType="application/vnd.ms-office.chartcolorstyle+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xml" ContentType="application/vnd.openxmlformats-officedocument.drawing+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6.xml" ContentType="application/vnd.openxmlformats-officedocument.drawing+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harts/chart31.xml" ContentType="application/vnd.openxmlformats-officedocument.drawingml.chart+xml"/>
  <Override PartName="/xl/charts/style26.xml" ContentType="application/vnd.ms-office.chartstyle+xml"/>
  <Override PartName="/xl/charts/colors26.xml" ContentType="application/vnd.ms-office.chartcolorstyle+xml"/>
  <Override PartName="/xl/charts/chart32.xml" ContentType="application/vnd.openxmlformats-officedocument.drawingml.chart+xml"/>
  <Override PartName="/xl/charts/style27.xml" ContentType="application/vnd.ms-office.chartstyle+xml"/>
  <Override PartName="/xl/charts/colors27.xml" ContentType="application/vnd.ms-office.chartcolorstyle+xml"/>
  <Override PartName="/xl/charts/chart33.xml" ContentType="application/vnd.openxmlformats-officedocument.drawingml.chart+xml"/>
  <Override PartName="/xl/charts/style28.xml" ContentType="application/vnd.ms-office.chartstyle+xml"/>
  <Override PartName="/xl/charts/colors28.xml" ContentType="application/vnd.ms-office.chartcolorstyle+xml"/>
  <Override PartName="/xl/charts/chart34.xml" ContentType="application/vnd.openxmlformats-officedocument.drawingml.chart+xml"/>
  <Override PartName="/xl/charts/style29.xml" ContentType="application/vnd.ms-office.chartstyle+xml"/>
  <Override PartName="/xl/charts/colors29.xml" ContentType="application/vnd.ms-office.chartcolorstyle+xml"/>
  <Override PartName="/xl/charts/chart35.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7.xml" ContentType="application/vnd.openxmlformats-officedocument.drawing+xml"/>
  <Override PartName="/xl/charts/chart36.xml" ContentType="application/vnd.openxmlformats-officedocument.drawingml.chart+xml"/>
  <Override PartName="/xl/charts/style31.xml" ContentType="application/vnd.ms-office.chartstyle+xml"/>
  <Override PartName="/xl/charts/colors31.xml" ContentType="application/vnd.ms-office.chartcolorstyle+xml"/>
  <Override PartName="/xl/charts/chart37.xml" ContentType="application/vnd.openxmlformats-officedocument.drawingml.chart+xml"/>
  <Override PartName="/xl/charts/style32.xml" ContentType="application/vnd.ms-office.chartstyle+xml"/>
  <Override PartName="/xl/charts/colors32.xml" ContentType="application/vnd.ms-office.chartcolorstyle+xml"/>
  <Override PartName="/xl/charts/chart38.xml" ContentType="application/vnd.openxmlformats-officedocument.drawingml.chart+xml"/>
  <Override PartName="/xl/charts/style33.xml" ContentType="application/vnd.ms-office.chartstyle+xml"/>
  <Override PartName="/xl/charts/colors33.xml" ContentType="application/vnd.ms-office.chartcolorstyle+xml"/>
  <Override PartName="/xl/charts/chart3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style44.xml" ContentType="application/vnd.ms-office.chartstyle+xml"/>
  <Override PartName="/xl/charts/colors44.xml" ContentType="application/vnd.ms-office.chartcolorstyle+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12.xml" ContentType="application/vnd.openxmlformats-officedocument.drawing+xml"/>
  <Override PartName="/xl/charts/chart59.xml" ContentType="application/vnd.openxmlformats-officedocument.drawingml.chart+xml"/>
  <Override PartName="/xl/charts/style46.xml" ContentType="application/vnd.ms-office.chartstyle+xml"/>
  <Override PartName="/xl/charts/colors46.xml" ContentType="application/vnd.ms-office.chartcolorstyle+xml"/>
  <Override PartName="/xl/charts/chart60.xml" ContentType="application/vnd.openxmlformats-officedocument.drawingml.chart+xml"/>
  <Override PartName="/xl/charts/style47.xml" ContentType="application/vnd.ms-office.chartstyle+xml"/>
  <Override PartName="/xl/charts/colors47.xml" ContentType="application/vnd.ms-office.chartcolorstyle+xml"/>
  <Override PartName="/xl/charts/chart61.xml" ContentType="application/vnd.openxmlformats-officedocument.drawingml.chart+xml"/>
  <Override PartName="/xl/charts/style48.xml" ContentType="application/vnd.ms-office.chartstyle+xml"/>
  <Override PartName="/xl/charts/colors48.xml" ContentType="application/vnd.ms-office.chartcolorstyle+xml"/>
  <Override PartName="/xl/charts/chart62.xml" ContentType="application/vnd.openxmlformats-officedocument.drawingml.chart+xml"/>
  <Override PartName="/xl/charts/style49.xml" ContentType="application/vnd.ms-office.chartstyle+xml"/>
  <Override PartName="/xl/charts/colors49.xml" ContentType="application/vnd.ms-office.chartcolorstyle+xml"/>
  <Override PartName="/xl/charts/chart63.xml" ContentType="application/vnd.openxmlformats-officedocument.drawingml.chart+xml"/>
  <Override PartName="/xl/charts/style50.xml" ContentType="application/vnd.ms-office.chartstyle+xml"/>
  <Override PartName="/xl/charts/colors50.xml" ContentType="application/vnd.ms-office.chartcolorstyle+xml"/>
  <Override PartName="/xl/charts/chart64.xml" ContentType="application/vnd.openxmlformats-officedocument.drawingml.chart+xml"/>
  <Override PartName="/xl/charts/style51.xml" ContentType="application/vnd.ms-office.chartstyle+xml"/>
  <Override PartName="/xl/charts/colors51.xml" ContentType="application/vnd.ms-office.chartcolorstyle+xml"/>
  <Override PartName="/xl/charts/chart65.xml" ContentType="application/vnd.openxmlformats-officedocument.drawingml.chart+xml"/>
  <Override PartName="/xl/charts/style52.xml" ContentType="application/vnd.ms-office.chartstyle+xml"/>
  <Override PartName="/xl/charts/colors52.xml" ContentType="application/vnd.ms-office.chartcolorstyle+xml"/>
  <Override PartName="/xl/charts/chart66.xml" ContentType="application/vnd.openxmlformats-officedocument.drawingml.chart+xml"/>
  <Override PartName="/xl/charts/style53.xml" ContentType="application/vnd.ms-office.chartstyle+xml"/>
  <Override PartName="/xl/charts/colors53.xml" ContentType="application/vnd.ms-office.chartcolorstyle+xml"/>
  <Override PartName="/xl/charts/chart67.xml" ContentType="application/vnd.openxmlformats-officedocument.drawingml.chart+xml"/>
  <Override PartName="/xl/charts/style54.xml" ContentType="application/vnd.ms-office.chartstyle+xml"/>
  <Override PartName="/xl/charts/colors5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fileSharing readOnlyRecommended="1"/>
  <workbookPr defaultThemeVersion="166925"/>
  <mc:AlternateContent xmlns:mc="http://schemas.openxmlformats.org/markup-compatibility/2006">
    <mc:Choice Requires="x15">
      <x15ac:absPath xmlns:x15ac="http://schemas.microsoft.com/office/spreadsheetml/2010/11/ac" url="E:\Sportunterricht\LK Sport\Lk Sport im Diskurs\Sportabitur Evaluation einer Fachprüfung\Art letzte Fassung\Dateien\"/>
    </mc:Choice>
  </mc:AlternateContent>
  <xr:revisionPtr revIDLastSave="0" documentId="13_ncr:1_{337DB3EF-A794-4044-BB3A-041D472B6267}" xr6:coauthVersionLast="47" xr6:coauthVersionMax="47" xr10:uidLastSave="{00000000-0000-0000-0000-000000000000}"/>
  <bookViews>
    <workbookView xWindow="-120" yWindow="-120" windowWidth="29040" windowHeight="15720" xr2:uid="{4DFEA436-D4C9-4BD1-99F9-423F05D9161D}"/>
  </bookViews>
  <sheets>
    <sheet name="Quellen " sheetId="22" r:id="rId1"/>
    <sheet name="100m" sheetId="18" r:id="rId2"/>
    <sheet name="100m (Noten2und4)" sheetId="8" r:id="rId3"/>
    <sheet name="100m (Trend)" sheetId="3" r:id="rId4"/>
    <sheet name="400m" sheetId="19" r:id="rId5"/>
    <sheet name="800m" sheetId="20" r:id="rId6"/>
    <sheet name="1000m" sheetId="21" r:id="rId7"/>
    <sheet name="2000m" sheetId="15" r:id="rId8"/>
    <sheet name="3000m" sheetId="16" r:id="rId9"/>
    <sheet name="5000m" sheetId="17" r:id="rId10"/>
    <sheet name="Hochspr(Noten 2und4)" sheetId="5" r:id="rId11"/>
    <sheet name="Hochspr (Trend)" sheetId="2" r:id="rId12"/>
    <sheet name="Kugel (Noten2und4)" sheetId="6" r:id="rId13"/>
    <sheet name="Kugel (Trend)" sheetId="1" r:id="rId14"/>
    <sheet name="Bestleistungen MännerFrauen" sheetId="7" r:id="rId15"/>
  </sheets>
  <externalReferences>
    <externalReference r:id="rId16"/>
  </externalReferences>
  <definedNames>
    <definedName name="Art" localSheetId="2">#REF!</definedName>
    <definedName name="Art" localSheetId="7">#REF!</definedName>
    <definedName name="Art" localSheetId="8">#REF!</definedName>
    <definedName name="Art" localSheetId="9">#REF!</definedName>
    <definedName name="Art" localSheetId="0">#REF!</definedName>
    <definedName name="Art">#REF!</definedName>
    <definedName name="AuswertungPunkte" localSheetId="2">#REF!</definedName>
    <definedName name="AuswertungPunkte">#REF!</definedName>
    <definedName name="BE" localSheetId="2">#REF!</definedName>
    <definedName name="BE">#REF!</definedName>
    <definedName name="_xlnm.Print_Area" localSheetId="2">'100m (Noten2und4)'!$A$1:$E$47</definedName>
    <definedName name="MaxBE" localSheetId="6">#REF!</definedName>
    <definedName name="MaxBE" localSheetId="1">#REF!</definedName>
    <definedName name="MaxBE" localSheetId="2">#REF!</definedName>
    <definedName name="MaxBE" localSheetId="7">#REF!</definedName>
    <definedName name="MaxBE" localSheetId="8">#REF!</definedName>
    <definedName name="MaxBE" localSheetId="4">#REF!</definedName>
    <definedName name="MaxBE" localSheetId="9">#REF!</definedName>
    <definedName name="MaxBE" localSheetId="5">#REF!</definedName>
    <definedName name="MaxBE" localSheetId="0">#REF!</definedName>
    <definedName name="MaxBE">#REF!</definedName>
    <definedName name="Modus" localSheetId="6">#REF!</definedName>
    <definedName name="Modus" localSheetId="1">#REF!</definedName>
    <definedName name="Modus" localSheetId="2">#REF!</definedName>
    <definedName name="Modus" localSheetId="7">#REF!</definedName>
    <definedName name="Modus" localSheetId="8">#REF!</definedName>
    <definedName name="Modus" localSheetId="4">#REF!</definedName>
    <definedName name="Modus" localSheetId="9">#REF!</definedName>
    <definedName name="Modus" localSheetId="5">#REF!</definedName>
    <definedName name="Modus" localSheetId="0">#REF!</definedName>
    <definedName name="Modus">#REF!</definedName>
    <definedName name="Normal" localSheetId="6">#REF!</definedName>
    <definedName name="Normal" localSheetId="1">#REF!</definedName>
    <definedName name="Normal" localSheetId="2">#REF!</definedName>
    <definedName name="Normal" localSheetId="7">#REF!</definedName>
    <definedName name="Normal" localSheetId="8">#REF!</definedName>
    <definedName name="Normal" localSheetId="4">#REF!</definedName>
    <definedName name="Normal" localSheetId="9">#REF!</definedName>
    <definedName name="Normal" localSheetId="5">#REF!</definedName>
    <definedName name="Normal" localSheetId="0">#REF!</definedName>
    <definedName name="Normal">#REF!</definedName>
    <definedName name="sepp" localSheetId="6">[1]Spielsportart!#REF!</definedName>
    <definedName name="sepp" localSheetId="1">[1]Spielsportart!#REF!</definedName>
    <definedName name="sepp" localSheetId="2">[1]Spielsportart!#REF!</definedName>
    <definedName name="sepp" localSheetId="7">[1]Spielsportart!#REF!</definedName>
    <definedName name="sepp" localSheetId="8">[1]Spielsportart!#REF!</definedName>
    <definedName name="sepp" localSheetId="4">[1]Spielsportart!#REF!</definedName>
    <definedName name="sepp" localSheetId="9">[1]Spielsportart!#REF!</definedName>
    <definedName name="sepp" localSheetId="5">[1]Spielsportart!#REF!</definedName>
    <definedName name="sepp" localSheetId="0">[1]Spielsportart!#REF!</definedName>
    <definedName name="sepp">[1]Spielsportart!#REF!</definedName>
    <definedName name="SkalaNoten" localSheetId="6">#REF!</definedName>
    <definedName name="SkalaNoten" localSheetId="1">#REF!</definedName>
    <definedName name="SkalaNoten" localSheetId="2">#REF!</definedName>
    <definedName name="SkalaNoten" localSheetId="7">#REF!</definedName>
    <definedName name="SkalaNoten" localSheetId="8">#REF!</definedName>
    <definedName name="SkalaNoten" localSheetId="4">#REF!</definedName>
    <definedName name="SkalaNoten" localSheetId="9">#REF!</definedName>
    <definedName name="SkalaNoten" localSheetId="5">#REF!</definedName>
    <definedName name="SkalaNoten" localSheetId="0">#REF!</definedName>
    <definedName name="SkalaNoten">#REF!</definedName>
    <definedName name="SkalaPunkte" localSheetId="2">#REF!</definedName>
    <definedName name="SkalaPunkte">#REF!</definedName>
    <definedName name="Soft" localSheetId="2">#REF!</definedName>
    <definedName name="Soft">#REF!</definedName>
    <definedName name="Sum">#REF!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6" i="19" l="1"/>
  <c r="AA16" i="19"/>
  <c r="Z16" i="19"/>
  <c r="Y16" i="19"/>
  <c r="X16" i="19"/>
  <c r="AB15" i="19"/>
  <c r="AA15" i="19"/>
  <c r="Z15" i="19"/>
  <c r="Y15" i="19"/>
  <c r="X15" i="19"/>
  <c r="AB14" i="19"/>
  <c r="AA14" i="19"/>
  <c r="Z14" i="19"/>
  <c r="Y14" i="19"/>
  <c r="X14" i="19"/>
  <c r="AB13" i="19"/>
  <c r="AA13" i="19"/>
  <c r="Z13" i="19"/>
  <c r="Y13" i="19"/>
  <c r="X13" i="19"/>
  <c r="AB12" i="19"/>
  <c r="AA12" i="19"/>
  <c r="Z12" i="19"/>
  <c r="Y12" i="19"/>
  <c r="X12" i="19"/>
  <c r="AB11" i="19"/>
  <c r="AA11" i="19"/>
  <c r="Z11" i="19"/>
  <c r="Y11" i="19"/>
  <c r="X11" i="19"/>
  <c r="AB10" i="19"/>
  <c r="AA10" i="19"/>
  <c r="Z10" i="19"/>
  <c r="Y10" i="19"/>
  <c r="X10" i="19"/>
  <c r="AB9" i="19"/>
  <c r="AA9" i="19"/>
  <c r="Z9" i="19"/>
  <c r="Y9" i="19"/>
  <c r="X9" i="19"/>
  <c r="AB8" i="19"/>
  <c r="AA8" i="19"/>
  <c r="Z8" i="19"/>
  <c r="Y8" i="19"/>
  <c r="X8" i="19"/>
  <c r="AB7" i="19"/>
  <c r="AA7" i="19"/>
  <c r="Z7" i="19"/>
  <c r="Y7" i="19"/>
  <c r="X7" i="19"/>
  <c r="AB6" i="19"/>
  <c r="AA6" i="19"/>
  <c r="Z6" i="19"/>
  <c r="Y6" i="19"/>
  <c r="X6" i="19"/>
  <c r="AB5" i="19"/>
  <c r="AA5" i="19"/>
  <c r="Z5" i="19"/>
  <c r="Y5" i="19"/>
  <c r="X5" i="19"/>
  <c r="AB4" i="19"/>
  <c r="AA4" i="19"/>
  <c r="Z4" i="19"/>
  <c r="Y4" i="19"/>
  <c r="X4" i="19"/>
  <c r="AB3" i="19"/>
  <c r="AA3" i="19"/>
  <c r="Z3" i="19"/>
  <c r="Y3" i="19"/>
  <c r="X3" i="19"/>
  <c r="O17" i="18"/>
  <c r="O16" i="18"/>
  <c r="O15" i="18"/>
  <c r="O14" i="18"/>
  <c r="O13" i="18"/>
  <c r="O12" i="18"/>
  <c r="O11" i="18"/>
  <c r="O10" i="18"/>
  <c r="O9" i="18"/>
  <c r="O8" i="18"/>
  <c r="O7" i="18"/>
  <c r="O6" i="18"/>
  <c r="O5" i="18"/>
  <c r="O4" i="18"/>
  <c r="O3" i="18"/>
  <c r="P47" i="17"/>
  <c r="O47" i="17"/>
  <c r="N47" i="17"/>
  <c r="M47" i="17"/>
  <c r="L47" i="17"/>
  <c r="K47" i="17"/>
  <c r="J47" i="17"/>
  <c r="I47" i="17"/>
  <c r="H47" i="17"/>
  <c r="G47" i="17"/>
  <c r="F47" i="17"/>
  <c r="E47" i="17"/>
  <c r="D47" i="17"/>
  <c r="C47" i="17"/>
  <c r="B47" i="17"/>
  <c r="P46" i="17"/>
  <c r="O46" i="17"/>
  <c r="N46" i="17"/>
  <c r="M46" i="17"/>
  <c r="L46" i="17"/>
  <c r="K46" i="17"/>
  <c r="J46" i="17"/>
  <c r="I46" i="17"/>
  <c r="H46" i="17"/>
  <c r="G46" i="17"/>
  <c r="F46" i="17"/>
  <c r="E46" i="17"/>
  <c r="D46" i="17"/>
  <c r="C46" i="17"/>
  <c r="B46" i="17"/>
  <c r="P33" i="17"/>
  <c r="O33" i="17"/>
  <c r="N33" i="17"/>
  <c r="M33" i="17"/>
  <c r="L33" i="17"/>
  <c r="K33" i="17"/>
  <c r="J33" i="17"/>
  <c r="I33" i="17"/>
  <c r="H33" i="17"/>
  <c r="G33" i="17"/>
  <c r="F33" i="17"/>
  <c r="E33" i="17"/>
  <c r="D33" i="17"/>
  <c r="C33" i="17"/>
  <c r="B33" i="17"/>
  <c r="P32" i="17"/>
  <c r="O32" i="17"/>
  <c r="N32" i="17"/>
  <c r="M32" i="17"/>
  <c r="L32" i="17"/>
  <c r="K32" i="17"/>
  <c r="J32" i="17"/>
  <c r="I32" i="17"/>
  <c r="H32" i="17"/>
  <c r="G32" i="17"/>
  <c r="F32" i="17"/>
  <c r="E32" i="17"/>
  <c r="D32" i="17"/>
  <c r="C32" i="17"/>
  <c r="B32" i="17"/>
  <c r="P26" i="17"/>
  <c r="O26" i="17"/>
  <c r="N26" i="17"/>
  <c r="M26" i="17"/>
  <c r="L26" i="17"/>
  <c r="K26" i="17"/>
  <c r="J26" i="17"/>
  <c r="I26" i="17"/>
  <c r="H26" i="17"/>
  <c r="G26" i="17"/>
  <c r="F26" i="17"/>
  <c r="E26" i="17"/>
  <c r="D26" i="17"/>
  <c r="C26" i="17"/>
  <c r="B26" i="17"/>
  <c r="P25" i="17"/>
  <c r="O25" i="17"/>
  <c r="N25" i="17"/>
  <c r="M25" i="17"/>
  <c r="L25" i="17"/>
  <c r="K25" i="17"/>
  <c r="J25" i="17"/>
  <c r="I25" i="17"/>
  <c r="H25" i="17"/>
  <c r="G25" i="17"/>
  <c r="F25" i="17"/>
  <c r="E25" i="17"/>
  <c r="D25" i="17"/>
  <c r="C25" i="17"/>
  <c r="B25" i="17"/>
  <c r="P11" i="17"/>
  <c r="O11" i="17"/>
  <c r="N11" i="17"/>
  <c r="M11" i="17"/>
  <c r="L11" i="17"/>
  <c r="K11" i="17"/>
  <c r="J11" i="17"/>
  <c r="I11" i="17"/>
  <c r="H11" i="17"/>
  <c r="G11" i="17"/>
  <c r="F11" i="17"/>
  <c r="E11" i="17"/>
  <c r="D11" i="17"/>
  <c r="C11" i="17"/>
  <c r="B11" i="17"/>
  <c r="P5" i="17"/>
  <c r="O5" i="17"/>
  <c r="N5" i="17"/>
  <c r="M5" i="17"/>
  <c r="L5" i="17"/>
  <c r="K5" i="17"/>
  <c r="J5" i="17"/>
  <c r="I5" i="17"/>
  <c r="H5" i="17"/>
  <c r="G5" i="17"/>
  <c r="F5" i="17"/>
  <c r="E5" i="17"/>
  <c r="D5" i="17"/>
  <c r="C5" i="17"/>
  <c r="B5" i="17"/>
  <c r="P109" i="16"/>
  <c r="O109" i="16"/>
  <c r="N109" i="16"/>
  <c r="M109" i="16"/>
  <c r="L109" i="16"/>
  <c r="K109" i="16"/>
  <c r="J109" i="16"/>
  <c r="I109" i="16"/>
  <c r="H109" i="16"/>
  <c r="G109" i="16"/>
  <c r="F109" i="16"/>
  <c r="E109" i="16"/>
  <c r="D109" i="16"/>
  <c r="C109" i="16"/>
  <c r="B109" i="16"/>
  <c r="P92" i="16"/>
  <c r="O92" i="16"/>
  <c r="N92" i="16"/>
  <c r="M92" i="16"/>
  <c r="L92" i="16"/>
  <c r="K92" i="16"/>
  <c r="J92" i="16"/>
  <c r="I92" i="16"/>
  <c r="H92" i="16"/>
  <c r="G92" i="16"/>
  <c r="F92" i="16"/>
  <c r="E92" i="16"/>
  <c r="D92" i="16"/>
  <c r="C92" i="16"/>
  <c r="B92" i="16"/>
  <c r="P91" i="16"/>
  <c r="O91" i="16"/>
  <c r="N91" i="16"/>
  <c r="M91" i="16"/>
  <c r="L91" i="16"/>
  <c r="K91" i="16"/>
  <c r="J91" i="16"/>
  <c r="I91" i="16"/>
  <c r="H91" i="16"/>
  <c r="G91" i="16"/>
  <c r="F91" i="16"/>
  <c r="E91" i="16"/>
  <c r="D91" i="16"/>
  <c r="C91" i="16"/>
  <c r="B91" i="16"/>
  <c r="P74" i="16"/>
  <c r="O74" i="16"/>
  <c r="N74" i="16"/>
  <c r="M74" i="16"/>
  <c r="L74" i="16"/>
  <c r="K74" i="16"/>
  <c r="J74" i="16"/>
  <c r="I74" i="16"/>
  <c r="H74" i="16"/>
  <c r="G74" i="16"/>
  <c r="F74" i="16"/>
  <c r="E74" i="16"/>
  <c r="D74" i="16"/>
  <c r="C74" i="16"/>
  <c r="B74" i="16"/>
  <c r="P73" i="16"/>
  <c r="O73" i="16"/>
  <c r="N73" i="16"/>
  <c r="M73" i="16"/>
  <c r="L73" i="16"/>
  <c r="K73" i="16"/>
  <c r="J73" i="16"/>
  <c r="I73" i="16"/>
  <c r="H73" i="16"/>
  <c r="G73" i="16"/>
  <c r="F73" i="16"/>
  <c r="E73" i="16"/>
  <c r="D73" i="16"/>
  <c r="C73" i="16"/>
  <c r="B73" i="16"/>
  <c r="P57" i="16"/>
  <c r="O57" i="16"/>
  <c r="N57" i="16"/>
  <c r="M57" i="16"/>
  <c r="L57" i="16"/>
  <c r="K57" i="16"/>
  <c r="J57" i="16"/>
  <c r="I57" i="16"/>
  <c r="H57" i="16"/>
  <c r="G57" i="16"/>
  <c r="F57" i="16"/>
  <c r="E57" i="16"/>
  <c r="D57" i="16"/>
  <c r="C57" i="16"/>
  <c r="B57" i="16"/>
  <c r="P56" i="16"/>
  <c r="O56" i="16"/>
  <c r="N56" i="16"/>
  <c r="M56" i="16"/>
  <c r="L56" i="16"/>
  <c r="K56" i="16"/>
  <c r="J56" i="16"/>
  <c r="I56" i="16"/>
  <c r="H56" i="16"/>
  <c r="G56" i="16"/>
  <c r="F56" i="16"/>
  <c r="E56" i="16"/>
  <c r="D56" i="16"/>
  <c r="C56" i="16"/>
  <c r="B56" i="16"/>
  <c r="C48" i="1" l="1"/>
  <c r="D48" i="1"/>
  <c r="E48" i="1"/>
  <c r="F48" i="1"/>
  <c r="G48" i="1"/>
  <c r="H48" i="1"/>
  <c r="I48" i="1"/>
  <c r="J48" i="1"/>
  <c r="K48" i="1"/>
  <c r="L48" i="1"/>
  <c r="M48" i="1"/>
  <c r="N48" i="1"/>
  <c r="O48" i="1"/>
  <c r="P48" i="1"/>
  <c r="B48" i="1"/>
  <c r="P119" i="1"/>
  <c r="O119" i="1"/>
  <c r="N119" i="1"/>
  <c r="M119" i="1"/>
  <c r="L119" i="1"/>
  <c r="K119" i="1"/>
  <c r="J119" i="1"/>
  <c r="I119" i="1"/>
  <c r="H119" i="1"/>
  <c r="G119" i="1"/>
  <c r="F119" i="1"/>
  <c r="E119" i="1"/>
  <c r="D119" i="1"/>
  <c r="C119" i="1"/>
  <c r="B119" i="1"/>
  <c r="P118" i="1"/>
  <c r="O118" i="1"/>
  <c r="N118" i="1"/>
  <c r="M118" i="1"/>
  <c r="L118" i="1"/>
  <c r="K118" i="1"/>
  <c r="J118" i="1"/>
  <c r="I118" i="1"/>
  <c r="H118" i="1"/>
  <c r="G118" i="1"/>
  <c r="F118" i="1"/>
  <c r="E118" i="1"/>
  <c r="D118" i="1"/>
  <c r="C118" i="1"/>
  <c r="B118" i="1"/>
  <c r="P111" i="1"/>
  <c r="O111" i="1"/>
  <c r="N111" i="1"/>
  <c r="M111" i="1"/>
  <c r="L111" i="1"/>
  <c r="K111" i="1"/>
  <c r="J111" i="1"/>
  <c r="I111" i="1"/>
  <c r="H111" i="1"/>
  <c r="G111" i="1"/>
  <c r="F111" i="1"/>
  <c r="E111" i="1"/>
  <c r="D111" i="1"/>
  <c r="C111" i="1"/>
  <c r="B111" i="1"/>
  <c r="P110" i="1"/>
  <c r="O110" i="1"/>
  <c r="N110" i="1"/>
  <c r="M110" i="1"/>
  <c r="L110" i="1"/>
  <c r="K110" i="1"/>
  <c r="J110" i="1"/>
  <c r="I110" i="1"/>
  <c r="H110" i="1"/>
  <c r="G110" i="1"/>
  <c r="F110" i="1"/>
  <c r="E110" i="1"/>
  <c r="D110" i="1"/>
  <c r="C110" i="1"/>
  <c r="B110" i="1"/>
  <c r="P96" i="1"/>
  <c r="O96" i="1"/>
  <c r="N96" i="1"/>
  <c r="M96" i="1"/>
  <c r="L96" i="1"/>
  <c r="K96" i="1"/>
  <c r="J96" i="1"/>
  <c r="I96" i="1"/>
  <c r="H96" i="1"/>
  <c r="G96" i="1"/>
  <c r="F96" i="1"/>
  <c r="E96" i="1"/>
  <c r="D96" i="1"/>
  <c r="C96" i="1"/>
  <c r="B96" i="1"/>
  <c r="P95" i="1"/>
  <c r="O95" i="1"/>
  <c r="N95" i="1"/>
  <c r="M95" i="1"/>
  <c r="L95" i="1"/>
  <c r="K95" i="1"/>
  <c r="J95" i="1"/>
  <c r="I95" i="1"/>
  <c r="H95" i="1"/>
  <c r="G95" i="1"/>
  <c r="F95" i="1"/>
  <c r="E95" i="1"/>
  <c r="D95" i="1"/>
  <c r="C95" i="1"/>
  <c r="B95" i="1"/>
  <c r="P89" i="1"/>
  <c r="O89" i="1"/>
  <c r="N89" i="1"/>
  <c r="M89" i="1"/>
  <c r="L89" i="1"/>
  <c r="K89" i="1"/>
  <c r="J89" i="1"/>
  <c r="I89" i="1"/>
  <c r="H89" i="1"/>
  <c r="G89" i="1"/>
  <c r="F89" i="1"/>
  <c r="E89" i="1"/>
  <c r="D89" i="1"/>
  <c r="C89" i="1"/>
  <c r="B89" i="1"/>
  <c r="P88" i="1"/>
  <c r="O88" i="1"/>
  <c r="N88" i="1"/>
  <c r="M88" i="1"/>
  <c r="L88" i="1"/>
  <c r="K88" i="1"/>
  <c r="J88" i="1"/>
  <c r="I88" i="1"/>
  <c r="H88" i="1"/>
  <c r="G88" i="1"/>
  <c r="F88" i="1"/>
  <c r="E88" i="1"/>
  <c r="D88" i="1"/>
  <c r="C88" i="1"/>
  <c r="B88" i="1"/>
  <c r="P81" i="1"/>
  <c r="O81" i="1"/>
  <c r="N81" i="1"/>
  <c r="M81" i="1"/>
  <c r="L81" i="1"/>
  <c r="K81" i="1"/>
  <c r="J81" i="1"/>
  <c r="I81" i="1"/>
  <c r="H81" i="1"/>
  <c r="G81" i="1"/>
  <c r="F81" i="1"/>
  <c r="E81" i="1"/>
  <c r="D81" i="1"/>
  <c r="C81" i="1"/>
  <c r="B81" i="1"/>
  <c r="P80" i="1"/>
  <c r="O80" i="1"/>
  <c r="N80" i="1"/>
  <c r="M80" i="1"/>
  <c r="L80" i="1"/>
  <c r="K80" i="1"/>
  <c r="J80" i="1"/>
  <c r="I80" i="1"/>
  <c r="H80" i="1"/>
  <c r="G80" i="1"/>
  <c r="F80" i="1"/>
  <c r="E80" i="1"/>
  <c r="D80" i="1"/>
  <c r="C80" i="1"/>
  <c r="B80" i="1"/>
  <c r="P73" i="1"/>
  <c r="O73" i="1"/>
  <c r="N73" i="1"/>
  <c r="M73" i="1"/>
  <c r="L73" i="1"/>
  <c r="K73" i="1"/>
  <c r="J73" i="1"/>
  <c r="I73" i="1"/>
  <c r="H73" i="1"/>
  <c r="G73" i="1"/>
  <c r="F73" i="1"/>
  <c r="E73" i="1"/>
  <c r="D73" i="1"/>
  <c r="C73" i="1"/>
  <c r="B73" i="1"/>
  <c r="P72" i="1"/>
  <c r="O72" i="1"/>
  <c r="N72" i="1"/>
  <c r="M72" i="1"/>
  <c r="L72" i="1"/>
  <c r="K72" i="1"/>
  <c r="J72" i="1"/>
  <c r="I72" i="1"/>
  <c r="H72" i="1"/>
  <c r="G72" i="1"/>
  <c r="F72" i="1"/>
  <c r="E72" i="1"/>
  <c r="D72" i="1"/>
  <c r="C72" i="1"/>
  <c r="B72" i="1"/>
  <c r="P65" i="1"/>
  <c r="O65" i="1"/>
  <c r="N65" i="1"/>
  <c r="M65" i="1"/>
  <c r="L65" i="1"/>
  <c r="K65" i="1"/>
  <c r="J65" i="1"/>
  <c r="I65" i="1"/>
  <c r="H65" i="1"/>
  <c r="G65" i="1"/>
  <c r="F65" i="1"/>
  <c r="E65" i="1"/>
  <c r="D65" i="1"/>
  <c r="C65" i="1"/>
  <c r="B65" i="1"/>
  <c r="P64" i="1"/>
  <c r="O64" i="1"/>
  <c r="N64" i="1"/>
  <c r="M64" i="1"/>
  <c r="L64" i="1"/>
  <c r="K64" i="1"/>
  <c r="J64" i="1"/>
  <c r="I64" i="1"/>
  <c r="H64" i="1"/>
  <c r="G64" i="1"/>
  <c r="F64" i="1"/>
  <c r="E64" i="1"/>
  <c r="D64" i="1"/>
  <c r="C64" i="1"/>
  <c r="B64" i="1"/>
  <c r="P101" i="2"/>
  <c r="O101" i="2"/>
  <c r="N101" i="2"/>
  <c r="M101" i="2"/>
  <c r="L101" i="2"/>
  <c r="K101" i="2"/>
  <c r="J101" i="2"/>
  <c r="I101" i="2"/>
  <c r="H101" i="2"/>
  <c r="G101" i="2"/>
  <c r="F101" i="2"/>
  <c r="E101" i="2"/>
  <c r="D101" i="2"/>
  <c r="C101" i="2"/>
  <c r="B101" i="2"/>
  <c r="P100" i="2"/>
  <c r="O100" i="2"/>
  <c r="N100" i="2"/>
  <c r="M100" i="2"/>
  <c r="L100" i="2"/>
  <c r="K100" i="2"/>
  <c r="J100" i="2"/>
  <c r="I100" i="2"/>
  <c r="H100" i="2"/>
  <c r="G100" i="2"/>
  <c r="F100" i="2"/>
  <c r="E100" i="2"/>
  <c r="D100" i="2"/>
  <c r="C100" i="2"/>
  <c r="B100" i="2"/>
  <c r="P93" i="2"/>
  <c r="O93" i="2"/>
  <c r="N93" i="2"/>
  <c r="M93" i="2"/>
  <c r="L93" i="2"/>
  <c r="K93" i="2"/>
  <c r="J93" i="2"/>
  <c r="I93" i="2"/>
  <c r="H93" i="2"/>
  <c r="G93" i="2"/>
  <c r="F93" i="2"/>
  <c r="E93" i="2"/>
  <c r="D93" i="2"/>
  <c r="C93" i="2"/>
  <c r="B93" i="2"/>
  <c r="P92" i="2"/>
  <c r="O92" i="2"/>
  <c r="N92" i="2"/>
  <c r="M92" i="2"/>
  <c r="L92" i="2"/>
  <c r="K92" i="2"/>
  <c r="J92" i="2"/>
  <c r="I92" i="2"/>
  <c r="H92" i="2"/>
  <c r="G92" i="2"/>
  <c r="F92" i="2"/>
  <c r="E92" i="2"/>
  <c r="D92" i="2"/>
  <c r="C92" i="2"/>
  <c r="B92" i="2"/>
  <c r="P68" i="2"/>
  <c r="O68" i="2"/>
  <c r="N68" i="2"/>
  <c r="M68" i="2"/>
  <c r="L68" i="2"/>
  <c r="K68" i="2"/>
  <c r="J68" i="2"/>
  <c r="I68" i="2"/>
  <c r="H68" i="2"/>
  <c r="G68" i="2"/>
  <c r="F68" i="2"/>
  <c r="E68" i="2"/>
  <c r="D68" i="2"/>
  <c r="C68" i="2"/>
  <c r="B68" i="2"/>
  <c r="P67" i="2"/>
  <c r="O67" i="2"/>
  <c r="N67" i="2"/>
  <c r="M67" i="2"/>
  <c r="L67" i="2"/>
  <c r="K67" i="2"/>
  <c r="J67" i="2"/>
  <c r="I67" i="2"/>
  <c r="H67" i="2"/>
  <c r="G67" i="2"/>
  <c r="F67" i="2"/>
  <c r="E67" i="2"/>
  <c r="D67" i="2"/>
  <c r="C67" i="2"/>
  <c r="B67" i="2"/>
  <c r="P61" i="2"/>
  <c r="O61" i="2"/>
  <c r="N61" i="2"/>
  <c r="M61" i="2"/>
  <c r="L61" i="2"/>
  <c r="K61" i="2"/>
  <c r="J61" i="2"/>
  <c r="I61" i="2"/>
  <c r="H61" i="2"/>
  <c r="G61" i="2"/>
  <c r="F61" i="2"/>
  <c r="E61" i="2"/>
  <c r="D61" i="2"/>
  <c r="C61" i="2"/>
  <c r="B61" i="2"/>
  <c r="P60" i="2"/>
  <c r="O60" i="2"/>
  <c r="N60" i="2"/>
  <c r="M60" i="2"/>
  <c r="L60" i="2"/>
  <c r="K60" i="2"/>
  <c r="J60" i="2"/>
  <c r="I60" i="2"/>
  <c r="H60" i="2"/>
  <c r="G60" i="2"/>
  <c r="F60" i="2"/>
  <c r="E60" i="2"/>
  <c r="D60" i="2"/>
  <c r="C60" i="2"/>
  <c r="B60" i="2"/>
  <c r="P54" i="2"/>
  <c r="O54" i="2"/>
  <c r="N54" i="2"/>
  <c r="M54" i="2"/>
  <c r="L54" i="2"/>
  <c r="K54" i="2"/>
  <c r="J54" i="2"/>
  <c r="I54" i="2"/>
  <c r="H54" i="2"/>
  <c r="G54" i="2"/>
  <c r="F54" i="2"/>
  <c r="E54" i="2"/>
  <c r="D54" i="2"/>
  <c r="C54" i="2"/>
  <c r="B54" i="2"/>
  <c r="P48" i="2"/>
  <c r="O48" i="2"/>
  <c r="N48" i="2"/>
  <c r="M48" i="2"/>
  <c r="L48" i="2"/>
  <c r="K48" i="2"/>
  <c r="J48" i="2"/>
  <c r="I48" i="2"/>
  <c r="H48" i="2"/>
  <c r="G48" i="2"/>
  <c r="F48" i="2"/>
  <c r="E48" i="2"/>
  <c r="D48" i="2"/>
  <c r="C48" i="2"/>
  <c r="B48" i="2"/>
  <c r="P47" i="2"/>
  <c r="O47" i="2"/>
  <c r="N47" i="2"/>
  <c r="M47" i="2"/>
  <c r="L47" i="2"/>
  <c r="K47" i="2"/>
  <c r="J47" i="2"/>
  <c r="I47" i="2"/>
  <c r="H47" i="2"/>
  <c r="G47" i="2"/>
  <c r="F47" i="2"/>
  <c r="E47" i="2"/>
  <c r="D47" i="2"/>
  <c r="C47" i="2"/>
  <c r="B47" i="2"/>
  <c r="P69" i="3" l="1"/>
  <c r="O69" i="3"/>
  <c r="N69" i="3"/>
  <c r="M69" i="3"/>
  <c r="L69" i="3"/>
  <c r="K69" i="3"/>
  <c r="J69" i="3"/>
  <c r="I69" i="3"/>
  <c r="H69" i="3"/>
  <c r="G69" i="3"/>
  <c r="F69" i="3"/>
  <c r="E69" i="3"/>
  <c r="D69" i="3"/>
  <c r="C69" i="3"/>
  <c r="B69" i="3"/>
  <c r="P68" i="3"/>
  <c r="O68" i="3"/>
  <c r="N68" i="3"/>
  <c r="M68" i="3"/>
  <c r="L68" i="3"/>
  <c r="K68" i="3"/>
  <c r="J68" i="3"/>
  <c r="I68" i="3"/>
  <c r="H68" i="3"/>
  <c r="G68" i="3"/>
  <c r="F68" i="3"/>
  <c r="E68" i="3"/>
  <c r="D68" i="3"/>
  <c r="C68" i="3"/>
  <c r="B68" i="3"/>
  <c r="P61" i="3"/>
  <c r="O61" i="3"/>
  <c r="N61" i="3"/>
  <c r="M61" i="3"/>
  <c r="L61" i="3"/>
  <c r="K61" i="3"/>
  <c r="J61" i="3"/>
  <c r="I61" i="3"/>
  <c r="H61" i="3"/>
  <c r="G61" i="3"/>
  <c r="F61" i="3"/>
  <c r="E61" i="3"/>
  <c r="D61" i="3"/>
  <c r="C61" i="3"/>
  <c r="B61" i="3"/>
  <c r="P60" i="3"/>
  <c r="O60" i="3"/>
  <c r="N60" i="3"/>
  <c r="M60" i="3"/>
  <c r="L60" i="3"/>
  <c r="K60" i="3"/>
  <c r="J60" i="3"/>
  <c r="I60" i="3"/>
  <c r="H60" i="3"/>
  <c r="G60" i="3"/>
  <c r="F60" i="3"/>
  <c r="E60" i="3"/>
  <c r="D60" i="3"/>
  <c r="C60" i="3"/>
  <c r="B60" i="3"/>
  <c r="P77" i="3" l="1"/>
  <c r="O77" i="3"/>
  <c r="N77" i="3"/>
  <c r="M77" i="3"/>
  <c r="L77" i="3"/>
  <c r="K77" i="3"/>
  <c r="J77" i="3"/>
  <c r="I77" i="3"/>
  <c r="H77" i="3"/>
  <c r="G77" i="3"/>
  <c r="F77" i="3"/>
  <c r="E77" i="3"/>
  <c r="D77" i="3"/>
  <c r="C77" i="3"/>
  <c r="B77" i="3"/>
  <c r="P76" i="3"/>
  <c r="O76" i="3"/>
  <c r="N76" i="3"/>
  <c r="M76" i="3"/>
  <c r="L76" i="3"/>
  <c r="K76" i="3"/>
  <c r="J76" i="3"/>
  <c r="I76" i="3"/>
  <c r="H76" i="3"/>
  <c r="G76" i="3"/>
  <c r="F76" i="3"/>
  <c r="E76" i="3"/>
  <c r="D76" i="3"/>
  <c r="C76" i="3"/>
  <c r="B76" i="3"/>
  <c r="P85" i="3"/>
  <c r="O85" i="3"/>
  <c r="N85" i="3"/>
  <c r="M85" i="3"/>
  <c r="L85" i="3"/>
  <c r="K85" i="3"/>
  <c r="J85" i="3"/>
  <c r="I85" i="3"/>
  <c r="H85" i="3"/>
  <c r="G85" i="3"/>
  <c r="F85" i="3"/>
  <c r="E85" i="3"/>
  <c r="D85" i="3"/>
  <c r="C85" i="3"/>
  <c r="B85" i="3"/>
  <c r="P84" i="3"/>
  <c r="O84" i="3"/>
  <c r="N84" i="3"/>
  <c r="M84" i="3"/>
  <c r="L84" i="3"/>
  <c r="K84" i="3"/>
  <c r="J84" i="3"/>
  <c r="I84" i="3"/>
  <c r="H84" i="3"/>
  <c r="G84" i="3"/>
  <c r="F84" i="3"/>
  <c r="E84" i="3"/>
  <c r="D84" i="3"/>
  <c r="C84" i="3"/>
  <c r="B84" i="3"/>
  <c r="P117" i="3" l="1"/>
  <c r="O117" i="3"/>
  <c r="N117" i="3"/>
  <c r="M117" i="3"/>
  <c r="L117" i="3"/>
  <c r="K117" i="3"/>
  <c r="J117" i="3"/>
  <c r="I117" i="3"/>
  <c r="H117" i="3"/>
  <c r="G117" i="3"/>
  <c r="F117" i="3"/>
  <c r="E117" i="3"/>
  <c r="D117" i="3"/>
  <c r="C117" i="3"/>
  <c r="B117" i="3"/>
  <c r="P116" i="3"/>
  <c r="O116" i="3"/>
  <c r="N116" i="3"/>
  <c r="M116" i="3"/>
  <c r="L116" i="3"/>
  <c r="K116" i="3"/>
  <c r="J116" i="3"/>
  <c r="I116" i="3"/>
  <c r="H116" i="3"/>
  <c r="G116" i="3"/>
  <c r="F116" i="3"/>
  <c r="E116" i="3"/>
  <c r="D116" i="3"/>
  <c r="C116" i="3"/>
  <c r="B116" i="3"/>
  <c r="P93" i="3"/>
  <c r="O93" i="3"/>
  <c r="N93" i="3"/>
  <c r="M93" i="3"/>
  <c r="L93" i="3"/>
  <c r="K93" i="3"/>
  <c r="J93" i="3"/>
  <c r="I93" i="3"/>
  <c r="H93" i="3"/>
  <c r="G93" i="3"/>
  <c r="F93" i="3"/>
  <c r="E93" i="3"/>
  <c r="D93" i="3"/>
  <c r="C93" i="3"/>
  <c r="B93" i="3"/>
  <c r="P92" i="3"/>
  <c r="O92" i="3"/>
  <c r="N92" i="3"/>
  <c r="M92" i="3"/>
  <c r="L92" i="3"/>
  <c r="K92" i="3"/>
  <c r="J92" i="3"/>
  <c r="I92" i="3"/>
  <c r="H92" i="3"/>
  <c r="G92" i="3"/>
  <c r="F92" i="3"/>
  <c r="E92" i="3"/>
  <c r="D92" i="3"/>
  <c r="C92" i="3"/>
  <c r="B92" i="3"/>
  <c r="C101" i="3"/>
  <c r="D101" i="3"/>
  <c r="E101" i="3"/>
  <c r="F101" i="3"/>
  <c r="G101" i="3"/>
  <c r="H101" i="3"/>
  <c r="I101" i="3"/>
  <c r="J101" i="3"/>
  <c r="K101" i="3"/>
  <c r="L101" i="3"/>
  <c r="M101" i="3"/>
  <c r="N101" i="3"/>
  <c r="O101" i="3"/>
  <c r="P101" i="3"/>
  <c r="B101" i="3"/>
  <c r="C100" i="3"/>
  <c r="D100" i="3"/>
  <c r="E100" i="3"/>
  <c r="F100" i="3"/>
  <c r="G100" i="3"/>
  <c r="H100" i="3"/>
  <c r="I100" i="3"/>
  <c r="J100" i="3"/>
  <c r="K100" i="3"/>
  <c r="L100" i="3"/>
  <c r="M100" i="3"/>
  <c r="N100" i="3"/>
  <c r="O100" i="3"/>
  <c r="P100" i="3"/>
  <c r="B100" i="3"/>
  <c r="W30" i="8" l="1"/>
  <c r="V30" i="8"/>
  <c r="W29" i="8"/>
  <c r="V29" i="8"/>
  <c r="W28" i="8"/>
  <c r="V28" i="8"/>
  <c r="W27" i="8"/>
  <c r="V27" i="8"/>
  <c r="W26" i="8"/>
  <c r="V26" i="8"/>
  <c r="W25" i="8"/>
  <c r="V25" i="8"/>
  <c r="W24" i="8"/>
  <c r="V24" i="8"/>
  <c r="W23" i="8"/>
  <c r="V23" i="8"/>
  <c r="W22" i="8"/>
  <c r="V22" i="8"/>
  <c r="W21" i="8"/>
  <c r="V21" i="8"/>
  <c r="W20" i="8"/>
  <c r="V20" i="8"/>
  <c r="W14" i="8"/>
  <c r="V14" i="8"/>
  <c r="W13" i="8"/>
  <c r="V13" i="8"/>
  <c r="W12" i="8"/>
  <c r="V12" i="8"/>
  <c r="W11" i="8"/>
  <c r="V11" i="8"/>
  <c r="W10" i="8"/>
  <c r="V10" i="8"/>
  <c r="W9" i="8"/>
  <c r="V9" i="8"/>
  <c r="W8" i="8"/>
  <c r="V8" i="8"/>
  <c r="W7" i="8"/>
  <c r="V7" i="8"/>
  <c r="W6" i="8"/>
  <c r="V6" i="8"/>
  <c r="W5" i="8"/>
  <c r="V5" i="8"/>
  <c r="W4" i="8"/>
  <c r="V4" i="8"/>
  <c r="F6" i="7"/>
  <c r="F17" i="7" l="1"/>
  <c r="E17" i="7"/>
  <c r="D17" i="7"/>
  <c r="C17" i="7"/>
  <c r="B17" i="7"/>
  <c r="G6" i="7"/>
  <c r="E6" i="7"/>
  <c r="D6" i="7"/>
  <c r="C6" i="7"/>
  <c r="B6" i="7"/>
  <c r="U23" i="6" l="1"/>
  <c r="T23" i="6"/>
  <c r="U25" i="6"/>
  <c r="T25" i="6"/>
  <c r="U24" i="6"/>
  <c r="T24" i="6"/>
  <c r="U26" i="6"/>
  <c r="T26" i="6"/>
  <c r="U30" i="6"/>
  <c r="T30" i="6"/>
  <c r="U29" i="6"/>
  <c r="T29" i="6"/>
  <c r="U27" i="6"/>
  <c r="T27" i="6"/>
  <c r="U28" i="6"/>
  <c r="T28" i="6"/>
  <c r="U31" i="6"/>
  <c r="T31" i="6"/>
  <c r="U32" i="6"/>
  <c r="T32" i="6"/>
  <c r="U22" i="6"/>
  <c r="T22" i="6"/>
  <c r="U5" i="6"/>
  <c r="T5" i="6"/>
  <c r="U6" i="6"/>
  <c r="T6" i="6"/>
  <c r="U7" i="6"/>
  <c r="T7" i="6"/>
  <c r="U8" i="6"/>
  <c r="T8" i="6"/>
  <c r="U9" i="6"/>
  <c r="T9" i="6"/>
  <c r="U10" i="6"/>
  <c r="T10" i="6"/>
  <c r="U12" i="6"/>
  <c r="T12" i="6"/>
  <c r="U13" i="6"/>
  <c r="T13" i="6"/>
  <c r="U11" i="6"/>
  <c r="T11" i="6"/>
  <c r="U14" i="6"/>
  <c r="T14" i="6"/>
  <c r="U4" i="6"/>
  <c r="T4" i="6"/>
  <c r="U21" i="5"/>
  <c r="T21" i="5"/>
  <c r="U22" i="5"/>
  <c r="T22" i="5"/>
  <c r="U23" i="5"/>
  <c r="T23" i="5"/>
  <c r="U29" i="5"/>
  <c r="T29" i="5"/>
  <c r="U28" i="5"/>
  <c r="T28" i="5"/>
  <c r="U27" i="5"/>
  <c r="T27" i="5"/>
  <c r="U26" i="5"/>
  <c r="T26" i="5"/>
  <c r="U25" i="5"/>
  <c r="T25" i="5"/>
  <c r="U24" i="5"/>
  <c r="T24" i="5"/>
  <c r="U30" i="5"/>
  <c r="T30" i="5"/>
  <c r="U31" i="5"/>
  <c r="T31" i="5"/>
  <c r="U20" i="5"/>
  <c r="T20" i="5"/>
  <c r="U15" i="5"/>
  <c r="T15" i="5"/>
  <c r="U14" i="5"/>
  <c r="T14" i="5"/>
  <c r="U13" i="5"/>
  <c r="T13" i="5"/>
  <c r="U9" i="5"/>
  <c r="T9" i="5"/>
  <c r="U8" i="5"/>
  <c r="T8" i="5"/>
  <c r="U7" i="5"/>
  <c r="T7" i="5"/>
  <c r="U6" i="5"/>
  <c r="T6" i="5"/>
  <c r="U5" i="5"/>
  <c r="T5" i="5"/>
  <c r="U12" i="5"/>
  <c r="T12" i="5"/>
  <c r="U10" i="5"/>
  <c r="T10" i="5"/>
  <c r="U11" i="5"/>
  <c r="T11" i="5"/>
  <c r="U4" i="5"/>
  <c r="T4" i="5"/>
  <c r="C109" i="3" l="1"/>
  <c r="D109" i="3"/>
  <c r="E109" i="3"/>
  <c r="F109" i="3"/>
  <c r="G109" i="3"/>
  <c r="H109" i="3"/>
  <c r="I109" i="3"/>
  <c r="J109" i="3"/>
  <c r="K109" i="3"/>
  <c r="L109" i="3"/>
  <c r="M109" i="3"/>
  <c r="N109" i="3"/>
  <c r="O109" i="3"/>
  <c r="P109" i="3"/>
  <c r="C108" i="3"/>
  <c r="D108" i="3"/>
  <c r="E108" i="3"/>
  <c r="F108" i="3"/>
  <c r="G108" i="3"/>
  <c r="H108" i="3"/>
  <c r="I108" i="3"/>
  <c r="J108" i="3"/>
  <c r="K108" i="3"/>
  <c r="L108" i="3"/>
  <c r="M108" i="3"/>
  <c r="N108" i="3"/>
  <c r="O108" i="3"/>
  <c r="P108" i="3"/>
  <c r="B109" i="3"/>
  <c r="B108" i="3"/>
  <c r="C45" i="3"/>
  <c r="C46" i="3" s="1"/>
  <c r="D45" i="3"/>
  <c r="D46" i="3" s="1"/>
  <c r="E45" i="3"/>
  <c r="E46" i="3" s="1"/>
  <c r="F45" i="3"/>
  <c r="F46" i="3" s="1"/>
  <c r="G45" i="3"/>
  <c r="G46" i="3" s="1"/>
  <c r="H45" i="3"/>
  <c r="H46" i="3" s="1"/>
  <c r="I45" i="3"/>
  <c r="I46" i="3" s="1"/>
  <c r="J45" i="3"/>
  <c r="J46" i="3" s="1"/>
  <c r="K45" i="3"/>
  <c r="K46" i="3" s="1"/>
  <c r="L45" i="3"/>
  <c r="L46" i="3" s="1"/>
  <c r="M45" i="3"/>
  <c r="M46" i="3" s="1"/>
  <c r="N45" i="3"/>
  <c r="N46" i="3" s="1"/>
  <c r="O45" i="3"/>
  <c r="O46" i="3" s="1"/>
  <c r="P45" i="3"/>
  <c r="P46" i="3" s="1"/>
  <c r="C44" i="3"/>
  <c r="D44" i="3"/>
  <c r="E44" i="3"/>
  <c r="F44" i="3"/>
  <c r="G44" i="3"/>
  <c r="H44" i="3"/>
  <c r="I44" i="3"/>
  <c r="J44" i="3"/>
  <c r="K44" i="3"/>
  <c r="L44" i="3"/>
  <c r="M44" i="3"/>
  <c r="N44" i="3"/>
  <c r="O44" i="3"/>
  <c r="P44" i="3"/>
  <c r="B45" i="3"/>
  <c r="B46" i="3" s="1"/>
  <c r="B44" i="3"/>
  <c r="C53" i="3"/>
  <c r="C54" i="3" s="1"/>
  <c r="D53" i="3"/>
  <c r="D54" i="3" s="1"/>
  <c r="E53" i="3"/>
  <c r="E54" i="3" s="1"/>
  <c r="F53" i="3"/>
  <c r="F54" i="3" s="1"/>
  <c r="G53" i="3"/>
  <c r="G54" i="3" s="1"/>
  <c r="H53" i="3"/>
  <c r="H54" i="3" s="1"/>
  <c r="I53" i="3"/>
  <c r="I54" i="3" s="1"/>
  <c r="J53" i="3"/>
  <c r="J54" i="3" s="1"/>
  <c r="K53" i="3"/>
  <c r="K54" i="3" s="1"/>
  <c r="L53" i="3"/>
  <c r="L54" i="3" s="1"/>
  <c r="M53" i="3"/>
  <c r="M54" i="3" s="1"/>
  <c r="N53" i="3"/>
  <c r="N54" i="3" s="1"/>
  <c r="O53" i="3"/>
  <c r="O54" i="3" s="1"/>
  <c r="P53" i="3"/>
  <c r="P54" i="3" s="1"/>
  <c r="C52" i="3"/>
  <c r="D52" i="3"/>
  <c r="E52" i="3"/>
  <c r="F52" i="3"/>
  <c r="G52" i="3"/>
  <c r="H52" i="3"/>
  <c r="I52" i="3"/>
  <c r="J52" i="3"/>
  <c r="K52" i="3"/>
  <c r="L52" i="3"/>
  <c r="M52" i="3"/>
  <c r="N52" i="3"/>
  <c r="O52" i="3"/>
  <c r="P52" i="3"/>
  <c r="B53" i="3"/>
  <c r="B54" i="3" s="1"/>
  <c r="B52" i="3"/>
  <c r="P85" i="2"/>
  <c r="O85" i="2"/>
  <c r="N85" i="2"/>
  <c r="M85" i="2"/>
  <c r="L85" i="2"/>
  <c r="K85" i="2"/>
  <c r="J85" i="2"/>
  <c r="I85" i="2"/>
  <c r="H85" i="2"/>
  <c r="G85" i="2"/>
  <c r="F85" i="2"/>
  <c r="E85" i="2"/>
  <c r="D85" i="2"/>
  <c r="C85" i="2"/>
  <c r="B85" i="2"/>
  <c r="P84" i="2"/>
  <c r="O84" i="2"/>
  <c r="N84" i="2"/>
  <c r="M84" i="2"/>
  <c r="L84" i="2"/>
  <c r="K84" i="2"/>
  <c r="J84" i="2"/>
  <c r="I84" i="2"/>
  <c r="H84" i="2"/>
  <c r="G84" i="2"/>
  <c r="F84" i="2"/>
  <c r="E84" i="2"/>
  <c r="D84" i="2"/>
  <c r="C84" i="2"/>
  <c r="B84" i="2"/>
  <c r="P76" i="2"/>
  <c r="O76" i="2"/>
  <c r="N76" i="2"/>
  <c r="M76" i="2"/>
  <c r="L76" i="2"/>
  <c r="K76" i="2"/>
  <c r="J76" i="2"/>
  <c r="I76" i="2"/>
  <c r="H76" i="2"/>
  <c r="G76" i="2"/>
  <c r="F76" i="2"/>
  <c r="E76" i="2"/>
  <c r="D76" i="2"/>
  <c r="C76" i="2"/>
  <c r="B76" i="2"/>
  <c r="P75" i="2"/>
  <c r="O75" i="2"/>
  <c r="N75" i="2"/>
  <c r="M75" i="2"/>
  <c r="L75" i="2"/>
  <c r="K75" i="2"/>
  <c r="J75" i="2"/>
  <c r="I75" i="2"/>
  <c r="H75" i="2"/>
  <c r="G75" i="2"/>
  <c r="F75" i="2"/>
  <c r="E75" i="2"/>
  <c r="D75" i="2"/>
  <c r="C75" i="2"/>
  <c r="B75" i="2"/>
  <c r="C103" i="1" l="1"/>
  <c r="D103" i="1"/>
  <c r="E103" i="1"/>
  <c r="F103" i="1"/>
  <c r="G103" i="1"/>
  <c r="H103" i="1"/>
  <c r="I103" i="1"/>
  <c r="J103" i="1"/>
  <c r="K103" i="1"/>
  <c r="L103" i="1"/>
  <c r="M103" i="1"/>
  <c r="N103" i="1"/>
  <c r="O103" i="1"/>
  <c r="P103" i="1"/>
  <c r="B103" i="1"/>
  <c r="C49" i="1"/>
  <c r="C50" i="1" s="1"/>
  <c r="D49" i="1"/>
  <c r="D50" i="1" s="1"/>
  <c r="E49" i="1"/>
  <c r="E50" i="1" s="1"/>
  <c r="F49" i="1"/>
  <c r="F50" i="1" s="1"/>
  <c r="G49" i="1"/>
  <c r="G50" i="1" s="1"/>
  <c r="H49" i="1"/>
  <c r="H50" i="1" s="1"/>
  <c r="I49" i="1"/>
  <c r="I50" i="1" s="1"/>
  <c r="J49" i="1"/>
  <c r="J50" i="1" s="1"/>
  <c r="K49" i="1"/>
  <c r="K50" i="1" s="1"/>
  <c r="L49" i="1"/>
  <c r="L50" i="1" s="1"/>
  <c r="M49" i="1"/>
  <c r="M50" i="1" s="1"/>
  <c r="N49" i="1"/>
  <c r="N50" i="1" s="1"/>
  <c r="O49" i="1"/>
  <c r="O50" i="1" s="1"/>
  <c r="P49" i="1"/>
  <c r="P50" i="1" s="1"/>
  <c r="B49" i="1"/>
  <c r="B50" i="1" s="1"/>
  <c r="C57" i="1"/>
  <c r="C58" i="1" s="1"/>
  <c r="D57" i="1"/>
  <c r="D58" i="1" s="1"/>
  <c r="E57" i="1"/>
  <c r="E58" i="1" s="1"/>
  <c r="F57" i="1"/>
  <c r="F58" i="1" s="1"/>
  <c r="G57" i="1"/>
  <c r="G58" i="1" s="1"/>
  <c r="H57" i="1"/>
  <c r="H58" i="1" s="1"/>
  <c r="I57" i="1"/>
  <c r="I58" i="1" s="1"/>
  <c r="J57" i="1"/>
  <c r="J58" i="1" s="1"/>
  <c r="K57" i="1"/>
  <c r="K58" i="1" s="1"/>
  <c r="L57" i="1"/>
  <c r="L58" i="1" s="1"/>
  <c r="M57" i="1"/>
  <c r="M58" i="1" s="1"/>
  <c r="N57" i="1"/>
  <c r="N58" i="1" s="1"/>
  <c r="O57" i="1"/>
  <c r="O58" i="1" s="1"/>
  <c r="P57" i="1"/>
  <c r="P58" i="1" s="1"/>
  <c r="B57" i="1"/>
  <c r="B58" i="1" s="1"/>
  <c r="C102" i="1" l="1"/>
  <c r="D102" i="1"/>
  <c r="E102" i="1"/>
  <c r="F102" i="1"/>
  <c r="G102" i="1"/>
  <c r="H102" i="1"/>
  <c r="I102" i="1"/>
  <c r="J102" i="1"/>
  <c r="K102" i="1"/>
  <c r="L102" i="1"/>
  <c r="M102" i="1"/>
  <c r="N102" i="1"/>
  <c r="O102" i="1"/>
  <c r="P102" i="1"/>
  <c r="B102" i="1"/>
  <c r="C56" i="1"/>
  <c r="D56" i="1"/>
  <c r="E56" i="1"/>
  <c r="F56" i="1"/>
  <c r="G56" i="1"/>
  <c r="H56" i="1"/>
  <c r="I56" i="1"/>
  <c r="J56" i="1"/>
  <c r="K56" i="1"/>
  <c r="L56" i="1"/>
  <c r="M56" i="1"/>
  <c r="N56" i="1"/>
  <c r="O56" i="1"/>
  <c r="P56" i="1"/>
  <c r="B56" i="1"/>
  <c r="AG15" i="1" l="1"/>
  <c r="AH15" i="1"/>
  <c r="AI15" i="1"/>
  <c r="AJ15" i="1"/>
  <c r="AK15" i="1"/>
  <c r="AL15" i="1"/>
  <c r="Z15" i="1"/>
  <c r="AA15" i="1"/>
  <c r="AB15" i="1"/>
  <c r="AC15" i="1"/>
  <c r="AD15" i="1"/>
  <c r="AE15" i="1"/>
  <c r="AF15" i="1"/>
  <c r="Y15" i="1"/>
  <c r="AL22" i="1"/>
  <c r="AL33" i="1" s="1"/>
  <c r="AK22" i="1"/>
  <c r="AK33" i="1" s="1"/>
  <c r="AJ22" i="1"/>
  <c r="AJ33" i="1" s="1"/>
  <c r="AI22" i="1"/>
  <c r="AI33" i="1" s="1"/>
  <c r="AH22" i="1"/>
  <c r="AH33" i="1" s="1"/>
  <c r="AG22" i="1"/>
  <c r="AG33" i="1" s="1"/>
  <c r="AF22" i="1"/>
  <c r="AF33" i="1" s="1"/>
  <c r="AE22" i="1"/>
  <c r="AE33" i="1" s="1"/>
  <c r="AD22" i="1"/>
  <c r="AD33" i="1" s="1"/>
  <c r="AC22" i="1"/>
  <c r="AC33" i="1" s="1"/>
  <c r="AB22" i="1"/>
  <c r="AB33" i="1" s="1"/>
  <c r="AA22" i="1"/>
  <c r="AA33" i="1" s="1"/>
  <c r="Z22" i="1"/>
  <c r="Z33" i="1" s="1"/>
  <c r="Y22" i="1"/>
  <c r="Y33" i="1" s="1"/>
</calcChain>
</file>

<file path=xl/sharedStrings.xml><?xml version="1.0" encoding="utf-8"?>
<sst xmlns="http://schemas.openxmlformats.org/spreadsheetml/2006/main" count="1010" uniqueCount="285">
  <si>
    <t>KMK 2005</t>
  </si>
  <si>
    <t>RP</t>
  </si>
  <si>
    <t>BW</t>
  </si>
  <si>
    <t>BY</t>
  </si>
  <si>
    <t>NW</t>
  </si>
  <si>
    <t>BE</t>
  </si>
  <si>
    <t>HB</t>
  </si>
  <si>
    <t>HH</t>
  </si>
  <si>
    <t>HE</t>
  </si>
  <si>
    <t>SL</t>
  </si>
  <si>
    <t>SH</t>
  </si>
  <si>
    <r>
      <t>NW</t>
    </r>
    <r>
      <rPr>
        <b/>
        <vertAlign val="superscript"/>
        <sz val="12"/>
        <rFont val="Times New Roman"/>
        <family val="1"/>
      </rPr>
      <t>1</t>
    </r>
  </si>
  <si>
    <t>1 NW weicht hier von de KMK-Bewertungstabelle Noten "gut" und "ausreichend" um jeweils 1cm nach oben ab (Drucklfehler?)</t>
  </si>
  <si>
    <t>Hochsprung Schüler</t>
  </si>
  <si>
    <t>Notenpunkte</t>
  </si>
  <si>
    <t>Hochsprung Schülerinnen</t>
  </si>
  <si>
    <t>100m Schüler</t>
  </si>
  <si>
    <t>KMK2005</t>
  </si>
  <si>
    <t>100m Schülerinnen</t>
  </si>
  <si>
    <t>MW</t>
  </si>
  <si>
    <t>Schüler</t>
  </si>
  <si>
    <t>Schülerinnen</t>
  </si>
  <si>
    <t>Kugelstoß Schülerinnen</t>
  </si>
  <si>
    <t>Kugelstoß Schüler</t>
  </si>
  <si>
    <t>Kugelstoß Schüler und Schülerinnen (BW)</t>
  </si>
  <si>
    <t>NI</t>
  </si>
  <si>
    <t>Kugelstoß Schüler und Schülerinnen (BE)</t>
  </si>
  <si>
    <t>Kugelstoß Schüler und Schülerinnen (RP)</t>
  </si>
  <si>
    <t>Zwischenmaße (Trend)</t>
  </si>
  <si>
    <t>Diff in %</t>
  </si>
  <si>
    <t>Diff (m,cm)</t>
  </si>
  <si>
    <t>Legende</t>
  </si>
  <si>
    <t>100m Schüler und Schülerinnen (BW)</t>
  </si>
  <si>
    <t>100m Schüler und Schülerinnen (BE)</t>
  </si>
  <si>
    <t>100m Schüler und Schülerinnen (RP)</t>
  </si>
  <si>
    <t>Diff (sek)</t>
  </si>
  <si>
    <t>Hochsprung Schüler und Schülerinnen (HH)</t>
  </si>
  <si>
    <t>Hochsprung Schüler und Schülerinnen (BW)</t>
  </si>
  <si>
    <t>Messreihe orientiert an den KMK-Tabellenwerten (5 Pkte/11 Pkte)</t>
  </si>
  <si>
    <t>Leistungswerte für Schüler sind identisch mit RP und NW, für die Schülerinnen besteht Übereinstimmung mit RP</t>
  </si>
  <si>
    <t>Leistungen für die Note "gut" (11 Punkte)</t>
  </si>
  <si>
    <t>100m</t>
  </si>
  <si>
    <t>Ju</t>
  </si>
  <si>
    <t>Mä</t>
  </si>
  <si>
    <t>Mä/Ju %</t>
  </si>
  <si>
    <t>Diff</t>
  </si>
  <si>
    <t>KMK</t>
  </si>
  <si>
    <t>NS</t>
  </si>
  <si>
    <t>Leistungen für die Note "ausreichend" (5 Punkte)</t>
  </si>
  <si>
    <t>Hochsprung</t>
  </si>
  <si>
    <t xml:space="preserve">Diff </t>
  </si>
  <si>
    <t>Diff Ju/Mä</t>
  </si>
  <si>
    <r>
      <t>Kugel</t>
    </r>
    <r>
      <rPr>
        <b/>
        <vertAlign val="superscript"/>
        <sz val="16"/>
        <color theme="1"/>
        <rFont val="Times New Roman"/>
        <family val="1"/>
      </rPr>
      <t>1</t>
    </r>
  </si>
  <si>
    <t>Kugel</t>
  </si>
  <si>
    <t>1 RP fehlt in den Diagrammen: der Leistungswert Ju Kugel gilt für 6,25 kg Kugel. Für alle anderen Bundesländer gilt: 6kg Kugel für Jungen und 4kg Kugel für Mädchen</t>
  </si>
  <si>
    <t>Hoch</t>
  </si>
  <si>
    <t>Weit</t>
  </si>
  <si>
    <t>Speer</t>
  </si>
  <si>
    <t>Marathon</t>
  </si>
  <si>
    <t>Männer</t>
  </si>
  <si>
    <t>Frauen</t>
  </si>
  <si>
    <t>WR</t>
  </si>
  <si>
    <t>MJ</t>
  </si>
  <si>
    <t>WJ</t>
  </si>
  <si>
    <t>Diff %</t>
  </si>
  <si>
    <t>DM U18/2019</t>
  </si>
  <si>
    <t>Leistungsdifferenz in % der Weltrekorde Männer und Frauen</t>
  </si>
  <si>
    <t>Leistungsdifferenz  Meisterschaft U18 männliche und weibliche Jugend</t>
  </si>
  <si>
    <t>degressiv</t>
  </si>
  <si>
    <t>linear</t>
  </si>
  <si>
    <t>KMK-Standard</t>
  </si>
  <si>
    <t>Mischform</t>
  </si>
  <si>
    <t>Messreihe mit gleichmäßigem Trend im Intervall</t>
  </si>
  <si>
    <t>Messreihe mit einfachem Trendwechsel im gleichmäßigen Intervall</t>
  </si>
  <si>
    <t>Messreihe mit mehrfachem Trendwechsel im Intervall</t>
  </si>
  <si>
    <t>Messreihe mit fallendem Trend entlang dem Skalenintervall</t>
  </si>
  <si>
    <t>100m Schüler und Schülerinnen (NW)</t>
  </si>
  <si>
    <t>100m Schüler und Schülerinnen (NI)</t>
  </si>
  <si>
    <t>100m Schüler und Schülerinnen (SH)</t>
  </si>
  <si>
    <t>100m Schüler und Schülerinnen (HE)</t>
  </si>
  <si>
    <t>100m Schüler und Schülerinnen (HH)</t>
  </si>
  <si>
    <t>100m Schüler und Schülerinnen (BY)</t>
  </si>
  <si>
    <t>100m Schüler und Schülerinnen (HB)</t>
  </si>
  <si>
    <t>Hochsprung Schüler und Schülerinnen (BE)</t>
  </si>
  <si>
    <t>Hochsprung Schüler und Schülerinnen (BY)</t>
  </si>
  <si>
    <t>Hochsprung Schüler und Schülerinnen (HB)</t>
  </si>
  <si>
    <t>Hochsprung Schüler und Schülerinnen (NI)</t>
  </si>
  <si>
    <t>Hochsprung Schüler und Schülerinnen (SH)</t>
  </si>
  <si>
    <t>Hochsprung Schüler und Schülerinnen (SL)</t>
  </si>
  <si>
    <t>Kugelstoß Schüler und Schülerinnen (BY)</t>
  </si>
  <si>
    <t>Kugelstoß Schüler und Schülerinnen (HB)</t>
  </si>
  <si>
    <t>Kugelstoß Schüler und Schülerinnen (HH)</t>
  </si>
  <si>
    <t>Kugelstoß Schüler und Schülerinnen (NI)</t>
  </si>
  <si>
    <t>Kugelstoß Schüler und Schülerinnen (NW)</t>
  </si>
  <si>
    <t>Kugelstoß Schüler und Schülerinnen (SH)</t>
  </si>
  <si>
    <t>Kugelstoß Schüler und Schülerinnen (SL)</t>
  </si>
  <si>
    <t>gebrochen linear</t>
  </si>
  <si>
    <t>DISZIPLIN</t>
  </si>
  <si>
    <t>BESTLEISTUNG</t>
  </si>
  <si>
    <t>ATHLET</t>
  </si>
  <si>
    <t>NATION</t>
  </si>
  <si>
    <t>ZEITPUNKT</t>
  </si>
  <si>
    <t>Usain Bolt</t>
  </si>
  <si>
    <t>Jamaica</t>
  </si>
  <si>
    <t>Kenia</t>
  </si>
  <si>
    <t>Kelvin Kiptum</t>
  </si>
  <si>
    <t>Äthopien</t>
  </si>
  <si>
    <t>ATHLETIN</t>
  </si>
  <si>
    <t>Florence Griffith-Joyner</t>
  </si>
  <si>
    <t>USA</t>
  </si>
  <si>
    <t>Peres Jepchirchir</t>
  </si>
  <si>
    <t>Daten: https://olympics.com/de/news/alle-weltrekorde-in-der-leichtathletik</t>
  </si>
  <si>
    <t xml:space="preserve">Marathon </t>
  </si>
  <si>
    <t>Stefika Kostadinova</t>
  </si>
  <si>
    <t>Bulgarien</t>
  </si>
  <si>
    <t>Weitsprung</t>
  </si>
  <si>
    <t>Galina Chistyakova</t>
  </si>
  <si>
    <t>Sowjetunion</t>
  </si>
  <si>
    <t>Speerwurf</t>
  </si>
  <si>
    <t>Barbora Spotakova</t>
  </si>
  <si>
    <t>Tschechien</t>
  </si>
  <si>
    <t>Kugelstoßen</t>
  </si>
  <si>
    <t>Natalya Lisovskaya</t>
  </si>
  <si>
    <t>Jan Železný</t>
  </si>
  <si>
    <t>Javier Sotomayor</t>
  </si>
  <si>
    <t>Kuba</t>
  </si>
  <si>
    <t>Mike Powell</t>
  </si>
  <si>
    <t>23,56m</t>
  </si>
  <si>
    <t>Ryan Crouser</t>
  </si>
  <si>
    <t>Vergleich lineare (BE) und degressive (NW) Skalierung</t>
  </si>
  <si>
    <t>Hochsprung Berlin: lineare Skalierung</t>
  </si>
  <si>
    <t>Schülerinnen einfacher Trendwechsel zwischen 6-8 Punkten</t>
  </si>
  <si>
    <t>Hochsprung Saarland: lineare Skalierung</t>
  </si>
  <si>
    <t>Hochsprung Hamburg: Schüler degressive Skalierung</t>
  </si>
  <si>
    <t>Hochsprung Baden-WürttembergW: Schüler degressive Skalierung</t>
  </si>
  <si>
    <t>Vergleich der Skalierung: KMK-linear- degressiv - Mischform</t>
  </si>
  <si>
    <t xml:space="preserve"> KMK 1975</t>
  </si>
  <si>
    <t>Einheitliche Prüfungsanforderungen in der Abiturprüfung Sport. Neuwied: Luchterhand.</t>
  </si>
  <si>
    <t xml:space="preserve"> KMK 1983</t>
  </si>
  <si>
    <t xml:space="preserve"> KMK 1989</t>
  </si>
  <si>
    <t xml:space="preserve"> KMK 2005</t>
  </si>
  <si>
    <t xml:space="preserve"> KMK 2017</t>
  </si>
  <si>
    <t>Abiturprüfung Sport in den Bundesländern</t>
  </si>
  <si>
    <t>Baden-Württemberg</t>
  </si>
  <si>
    <t>Bayern</t>
  </si>
  <si>
    <t>Berlin</t>
  </si>
  <si>
    <t>Senatsverwaltung für Bildung, Jugend und Wissenschaft.  Leichtathletik - Bewertungstabelle für die praktische Abiturprüfung (LS III) Februar 2016.</t>
  </si>
  <si>
    <t>Brandenburg</t>
  </si>
  <si>
    <t>BB</t>
  </si>
  <si>
    <t>s. Berlin</t>
  </si>
  <si>
    <t>Hansestadt Bremen</t>
  </si>
  <si>
    <t>Verordnung über die Abiturprüfung im Lande Bremen (AP-V): Richtlinie für die Aufgabenstellung und Bewertung der Leistungen in der Abiturprüfung im Fach Sport (ARI Sport) vom 01.08.2016.</t>
  </si>
  <si>
    <t>Hansestadt Hamburg</t>
  </si>
  <si>
    <t>Hessen</t>
  </si>
  <si>
    <t>Mecklenburg-Vorpommern</t>
  </si>
  <si>
    <t>MV</t>
  </si>
  <si>
    <t>Niedersachsen</t>
  </si>
  <si>
    <t>Ergänzende Bestimmungen für die Abiturprüfung im Land Niedersachsen. Sport. Hrsg. Vom Niedersächsischen Kultusministerium. Hannover 2015</t>
  </si>
  <si>
    <t>Nordrhein-Westfalen</t>
  </si>
  <si>
    <t>Prüfungsanforderungen für die Bewertung der sportpraktischen Leistungen im Rahmen der Fachprüfung Sport im Abitur. Anlage zum Kernlehrplan für das Fach Sport in der gymnasialen Oberstufe (Heft 4734). Herausgegeben vom Ministerium für Schule und Weiterbildung des Landes Nordrhein-Westfalen. Düsseldorf  2016.</t>
  </si>
  <si>
    <t>Rheinland-Pfalz</t>
  </si>
  <si>
    <t>Pädagogisches Zentrum Rheinland-Pfalz: Sport. Handreichung zum Lehrplan Sport. Grund- und Leistungsfach Jahrgangsstufen 11-13 der gymnasialen Oberstufe (Mainzer Studienstufe). Bad Kreuznach 2000 (Nachdruck 2008)</t>
  </si>
  <si>
    <t>Saarland</t>
  </si>
  <si>
    <t>Sachsen</t>
  </si>
  <si>
    <t>SN¹</t>
  </si>
  <si>
    <t>Verwaltungsvorschrift des Sächsischen Staatsministeriums für Kultus für die Arbeit an den Sportbetonten Schulen im Freistaat Sachsen (VwV Sportbetonte Schulen) Vom 3. Dezember 2007</t>
  </si>
  <si>
    <t>Sachsen-Anhalt</t>
  </si>
  <si>
    <t>Schleswig-Holstein</t>
  </si>
  <si>
    <t>Ministerium für Schule und Berufsbildung des Landes Schleswig-Holstein (Hrsg): Fachanforderungen Sport, Die Abiturprüfung, S. 96. Kiel 2015.</t>
  </si>
  <si>
    <t>Thüringen</t>
  </si>
  <si>
    <t>Thüringer Schulordnung für die Grundschule, die Regelschule, die Gemeinschaftsschule, das Gymnasium und die Gesamtschule (Thüringer Schulordnung - ThürSchulO -) vom 20. Januar 1994(zuletzt geändert durch Artikel 1 der Verordnung vom 23. Mai 2018)</t>
  </si>
  <si>
    <t xml:space="preserve">In der sportpraktischen Abiturprüfung werden die Schüler in ihrer Spezialsportart nach besonderen Normen sowie in einer zweiten Sportart entsprechend den Einheitlichen Prüfungsanforderungen in der Abiturprüfung Sport, </t>
  </si>
  <si>
    <t>Beschluss der Kultusministerkonferenz vom 1. Dezember 1989 in der jeweils geltenden Fassung, geprüft.  Die Prüfung in einer  Individual- und einer Mannschaftssportart ist bindend.</t>
  </si>
  <si>
    <t>2000m Jungen</t>
  </si>
  <si>
    <t>2000m Strecke  ist für Schüler nicht vorgesehen.</t>
  </si>
  <si>
    <t>2000m Mädchen</t>
  </si>
  <si>
    <t>KMK1975</t>
  </si>
  <si>
    <t>KMK1983</t>
  </si>
  <si>
    <t>12:23,0</t>
  </si>
  <si>
    <t>10:25,0</t>
  </si>
  <si>
    <t>3000m Jungen</t>
  </si>
  <si>
    <t>12:50,2</t>
  </si>
  <si>
    <t>12:34,6</t>
  </si>
  <si>
    <t>12:19,6</t>
  </si>
  <si>
    <t>12:05,2</t>
  </si>
  <si>
    <t>11:49,4</t>
  </si>
  <si>
    <t>11:34,4</t>
  </si>
  <si>
    <t>11:19,8</t>
  </si>
  <si>
    <t>11:06,8</t>
  </si>
  <si>
    <t>10:54,2</t>
  </si>
  <si>
    <t>10:42,2</t>
  </si>
  <si>
    <t>10:31,2</t>
  </si>
  <si>
    <t>10:20,8</t>
  </si>
  <si>
    <t>10:10,6</t>
  </si>
  <si>
    <t>10:01,4</t>
  </si>
  <si>
    <t>9:52,4</t>
  </si>
  <si>
    <t>HH/RP</t>
  </si>
  <si>
    <t>13:42.0</t>
  </si>
  <si>
    <t>13:21.0</t>
  </si>
  <si>
    <t>13:00.0</t>
  </si>
  <si>
    <t>12:40.0</t>
  </si>
  <si>
    <t>12:20.0</t>
  </si>
  <si>
    <t>12:01.0</t>
  </si>
  <si>
    <t>11:44.0</t>
  </si>
  <si>
    <t>11:29.0</t>
  </si>
  <si>
    <t>11:15.0</t>
  </si>
  <si>
    <t>11:02.0</t>
  </si>
  <si>
    <t>10:50.0</t>
  </si>
  <si>
    <t>10:39.0</t>
  </si>
  <si>
    <t>10:29.0</t>
  </si>
  <si>
    <t>10:20.0</t>
  </si>
  <si>
    <t>10:11.0</t>
  </si>
  <si>
    <t>14:23,0</t>
  </si>
  <si>
    <t>12:20,0</t>
  </si>
  <si>
    <t>3000m Mädchen</t>
  </si>
  <si>
    <t>19:39,0</t>
  </si>
  <si>
    <t>16:35,0</t>
  </si>
  <si>
    <t>HEJu</t>
  </si>
  <si>
    <t>HEMä</t>
  </si>
  <si>
    <t>NIJu</t>
  </si>
  <si>
    <t>NIMä</t>
  </si>
  <si>
    <t>%Diff</t>
  </si>
  <si>
    <t>BYJu</t>
  </si>
  <si>
    <t>BYMä</t>
  </si>
  <si>
    <t>HH/RPJu</t>
  </si>
  <si>
    <t>HH/RPMä</t>
  </si>
  <si>
    <t>5000m Jungen BR NW</t>
  </si>
  <si>
    <t>HBJu</t>
  </si>
  <si>
    <t>NWJu</t>
  </si>
  <si>
    <t>5000m Mädchen BR NW</t>
  </si>
  <si>
    <t>HB/Mä</t>
  </si>
  <si>
    <t>NW/Mä</t>
  </si>
  <si>
    <t>5000m JungenMädchen Bre</t>
  </si>
  <si>
    <t>Diff in Min</t>
  </si>
  <si>
    <t>Diff in%</t>
  </si>
  <si>
    <t>5000m JungenMädchen NW</t>
  </si>
  <si>
    <t>Die Leistungskurven der Schüler in NW und der Schülerinnen in HB verlaufen fast deckungsgleich</t>
  </si>
  <si>
    <t xml:space="preserve">HB 2016-Ausdauerleistung weibl.: Werte entsprechen MäNRW 2010 </t>
  </si>
  <si>
    <t xml:space="preserve">HB 2016-Ausdauerleistung männl.: Werte entsprechen JuNRW 2010 </t>
  </si>
  <si>
    <t>5000m JungenMädchen HE (2. Prüfungsteil Orientierungslauf)</t>
  </si>
  <si>
    <t>HE/Mä</t>
  </si>
  <si>
    <t>Pkte</t>
  </si>
  <si>
    <t>Schüler (Trend/Intervall)</t>
  </si>
  <si>
    <t>Schülerinnen(Trend/Intervall)</t>
  </si>
  <si>
    <t>EPA 1975</t>
  </si>
  <si>
    <t>EPA 1983/89</t>
  </si>
  <si>
    <t>EPA 2005/NW</t>
  </si>
  <si>
    <t xml:space="preserve">EPA2005/BY </t>
  </si>
  <si>
    <t xml:space="preserve">EPA2005/RP </t>
  </si>
  <si>
    <t>Vgl 83/05</t>
  </si>
  <si>
    <t>EPA1975</t>
  </si>
  <si>
    <t>EPA1983/89</t>
  </si>
  <si>
    <t>EPA2005/NW</t>
  </si>
  <si>
    <t>EPA2005/BY</t>
  </si>
  <si>
    <t>EPA2005/RP</t>
  </si>
  <si>
    <t>linear(Abweichung &lt; 1%)</t>
  </si>
  <si>
    <t>KMK 2005 punktuelle Abweichungen in den Ländern</t>
  </si>
  <si>
    <t>linear mit einf Trendwechsel</t>
  </si>
  <si>
    <t>mehrfacher Trendwechsel</t>
  </si>
  <si>
    <t>fallender Trend 1-15 Pkte</t>
  </si>
  <si>
    <t>steigender Trend  1-15 Pkte</t>
  </si>
  <si>
    <t>KMK2005/HH/RP</t>
  </si>
  <si>
    <t>KMK2005/NW</t>
  </si>
  <si>
    <t>KMK2005/NI</t>
  </si>
  <si>
    <t>KMK2005/HH</t>
  </si>
  <si>
    <t>KMK2005/RP</t>
  </si>
  <si>
    <t>KMK1983/89</t>
  </si>
  <si>
    <t>KMK2005/BY</t>
  </si>
  <si>
    <t>1000m wird nur für Schüler angeboten</t>
  </si>
  <si>
    <t>Ministerium für Kultus, Jugend und Sport. Bewertungskriterien / Wertungstabellen Schwimmen und Leichtathletik für das Fach Sport in den vier Halbjahren der Qualifikationsphase und in der Abiturprüfung 2024</t>
  </si>
  <si>
    <t xml:space="preserve">Durchführung des Sportunterrichts in den Jahrgangsstufen 11 und 12. Bekanntmachung des Bayerischen Staatsministeriums für Unterricht und Kultus vom 1. Dezember 2008 Az.: V.6-5 K 7400-3.67 902. KWMBl Nr. 1/2009. </t>
  </si>
  <si>
    <t>Sport Richtlinie für die Aufgabenstellung und Bewertung der Leistungen in der Abiturprüfung. Freie und Hansestadt Hamburg Behörde für Schule und Berufsbildung. Hamburg 2021.</t>
  </si>
  <si>
    <t>Ministerium für Bildung und Kultur Saarland: Gymnasiale Oberstufe Saar (GOS). Allgemeine Prüfungsanforderungen für das Abitur im Neigungsfach Sport (APA Sport). 2019. Stand September 2023</t>
  </si>
  <si>
    <r>
      <t>ST</t>
    </r>
    <r>
      <rPr>
        <b/>
        <sz val="14"/>
        <color theme="1"/>
        <rFont val="Calibri"/>
        <family val="2"/>
      </rPr>
      <t>²</t>
    </r>
  </si>
  <si>
    <t>Sport als Profilfach an Schulen mit sportlichem Schwerpunkt -  (Verordnung über die gymnasiale Oberstufe (Oberstufenverordnung) Vom 3. Dezember 2013, zuletzt geändert durch Verordnung vom 6. März 2019 (GVBl. LSA S. 39)</t>
  </si>
  <si>
    <r>
      <t>TH</t>
    </r>
    <r>
      <rPr>
        <b/>
        <vertAlign val="superscript"/>
        <sz val="14"/>
        <color theme="1"/>
        <rFont val="Times New Roman"/>
        <family val="1"/>
      </rPr>
      <t>3</t>
    </r>
  </si>
  <si>
    <t xml:space="preserve">ST: es liegen keine Prüfungsanforderungen vor. </t>
  </si>
  <si>
    <t xml:space="preserve">TH: Sport kann nur am Spezialgymnasium für Sport Prüfungsfach sein. </t>
  </si>
  <si>
    <t>Ausführungsbestimmungen zur Oberstufen- und Abiturverordnung für das Fach Sport und für den sportpraktischen Teil der Abiturprüfung. Erlass vom 11. März 2024.</t>
  </si>
  <si>
    <t>Oberstufen- und Abiturverordnung (OAVO) (in der jeweils gültigen Fassung)</t>
  </si>
  <si>
    <t>Rahmenlehrplan für die gymnasiale Oberstufe Teil c Sport. Senatsverwaltung für Bildung, Jugend und Familie. Berlin 2022.</t>
  </si>
  <si>
    <t>Senatsverwaltung für Bildung, Wissenschaft und Forschung. Fachbrief Nr. 3 Sport. Januar 2008.</t>
  </si>
  <si>
    <t>Kultusministerkonferenz der Länder in der Bundesrepublik Deutschland</t>
  </si>
  <si>
    <t>(identisch mit 2005, Ergänzung im Abschnitt 3.2.5: "Für Schülerinnen und Schüler mit Behinderung…")</t>
  </si>
  <si>
    <t xml:space="preserve">Einheitliche Prüfungsanforderungen in der Abiturprüfung Sport. Neuwied: Luchterhand.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</si>
</sst>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h]:mm:ss;@"/>
    <numFmt numFmtId="167" formatCode="mm:ss.0;@"/>
  </numFmts>
  <fonts count="30" x14ac:knownFonts="1">
    <font>
      <sz val="12"/>
      <color theme="1"/>
      <name val="Times New Roman"/>
      <family val="2"/>
    </font>
    <font>
      <b/>
      <sz val="18"/>
      <color theme="1"/>
      <name val="Times New Roman"/>
      <family val="1"/>
    </font>
    <font>
      <sz val="18"/>
      <color theme="1"/>
      <name val="Times New Roman"/>
      <family val="1"/>
    </font>
    <font>
      <b/>
      <sz val="12"/>
      <color theme="1"/>
      <name val="Times New Roman"/>
      <family val="1"/>
    </font>
    <font>
      <sz val="10"/>
      <name val="Arial"/>
      <family val="2"/>
    </font>
    <font>
      <b/>
      <sz val="12"/>
      <name val="Times New Roman"/>
      <family val="1"/>
    </font>
    <font>
      <sz val="12"/>
      <color rgb="FF000000"/>
      <name val="Times New Roman"/>
      <family val="2"/>
    </font>
    <font>
      <b/>
      <vertAlign val="superscript"/>
      <sz val="12"/>
      <name val="Times New Roman"/>
      <family val="1"/>
    </font>
    <font>
      <sz val="12"/>
      <name val="Times New Roman"/>
      <family val="1"/>
    </font>
    <font>
      <sz val="12"/>
      <name val="Times New Roman"/>
      <family val="2"/>
    </font>
    <font>
      <b/>
      <sz val="12"/>
      <color rgb="FF000000"/>
      <name val="Times New Roman"/>
      <family val="1"/>
    </font>
    <font>
      <b/>
      <sz val="14"/>
      <color theme="1"/>
      <name val="Times New Roman"/>
      <family val="1"/>
    </font>
    <font>
      <sz val="12"/>
      <color theme="1"/>
      <name val="Times New Roman"/>
      <family val="1"/>
    </font>
    <font>
      <b/>
      <sz val="16"/>
      <color theme="1"/>
      <name val="Times New Roman"/>
      <family val="1"/>
    </font>
    <font>
      <b/>
      <sz val="11"/>
      <color theme="1"/>
      <name val="Times New Roman"/>
      <family val="1"/>
    </font>
    <font>
      <sz val="16"/>
      <color theme="1"/>
      <name val="Times New Roman"/>
      <family val="2"/>
    </font>
    <font>
      <b/>
      <vertAlign val="superscript"/>
      <sz val="16"/>
      <color theme="1"/>
      <name val="Times New Roman"/>
      <family val="1"/>
    </font>
    <font>
      <sz val="15"/>
      <color rgb="FF000000"/>
      <name val="Arial"/>
      <family val="2"/>
    </font>
    <font>
      <sz val="14"/>
      <color theme="1"/>
      <name val="Times New Roman"/>
      <family val="1"/>
    </font>
    <font>
      <b/>
      <sz val="16"/>
      <color theme="1"/>
      <name val="Calibri"/>
      <family val="2"/>
      <scheme val="minor"/>
    </font>
    <font>
      <sz val="14"/>
      <color theme="1"/>
      <name val="Calibri"/>
      <family val="2"/>
      <scheme val="minor"/>
    </font>
    <font>
      <sz val="12"/>
      <color theme="1"/>
      <name val="Calibri"/>
      <family val="2"/>
      <scheme val="minor"/>
    </font>
    <font>
      <b/>
      <sz val="18"/>
      <color rgb="FF000000"/>
      <name val="Times New Roman"/>
      <family val="1"/>
    </font>
    <font>
      <sz val="11"/>
      <color theme="1"/>
      <name val="Times New Roman"/>
      <family val="1"/>
    </font>
    <font>
      <u/>
      <sz val="12"/>
      <color theme="10"/>
      <name val="Times New Roman"/>
      <family val="2"/>
    </font>
    <font>
      <b/>
      <sz val="14"/>
      <color theme="1"/>
      <name val="Calibri"/>
      <family val="2"/>
    </font>
    <font>
      <b/>
      <vertAlign val="superscript"/>
      <sz val="14"/>
      <color theme="1"/>
      <name val="Times New Roman"/>
      <family val="1"/>
    </font>
    <font>
      <sz val="20"/>
      <color theme="1"/>
      <name val="Times New Roman"/>
      <family val="2"/>
    </font>
    <font>
      <b/>
      <sz val="20"/>
      <color theme="1"/>
      <name val="Times New Roman"/>
      <family val="1"/>
    </font>
    <font>
      <sz val="20"/>
      <color theme="1"/>
      <name val="Times New Roman"/>
      <family val="1"/>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
      <patternFill patternType="solid">
        <fgColor rgb="FFFFFF00"/>
        <bgColor rgb="FF000000"/>
      </patternFill>
    </fill>
    <fill>
      <patternFill patternType="solid">
        <fgColor rgb="FF00B0F0"/>
        <bgColor rgb="FF000000"/>
      </patternFill>
    </fill>
    <fill>
      <patternFill patternType="solid">
        <fgColor theme="0"/>
        <bgColor rgb="FF000000"/>
      </patternFill>
    </fill>
    <fill>
      <patternFill patternType="solid">
        <fgColor rgb="FF00B050"/>
        <bgColor indexed="64"/>
      </patternFill>
    </fill>
    <fill>
      <patternFill patternType="solid">
        <fgColor theme="7"/>
        <bgColor indexed="64"/>
      </patternFill>
    </fill>
    <fill>
      <patternFill patternType="solid">
        <fgColor rgb="FFFFC000"/>
        <bgColor indexed="64"/>
      </patternFill>
    </fill>
    <fill>
      <patternFill patternType="solid">
        <fgColor theme="4"/>
        <bgColor indexed="64"/>
      </patternFill>
    </fill>
    <fill>
      <patternFill patternType="solid">
        <fgColor rgb="FFF9F9F9"/>
        <bgColor indexed="64"/>
      </patternFill>
    </fill>
    <fill>
      <patternFill patternType="solid">
        <fgColor rgb="FFFFFFFF"/>
        <bgColor indexed="64"/>
      </patternFill>
    </fill>
    <fill>
      <patternFill patternType="solid">
        <fgColor theme="9"/>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0" fontId="4" fillId="0" borderId="0"/>
    <xf numFmtId="0" fontId="24" fillId="0" borderId="0" applyNumberFormat="0" applyFill="0" applyBorder="0" applyAlignment="0" applyProtection="0"/>
  </cellStyleXfs>
  <cellXfs count="246">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2" fontId="3" fillId="2" borderId="0" xfId="0" applyNumberFormat="1" applyFont="1" applyFill="1" applyAlignment="1">
      <alignment horizontal="center"/>
    </xf>
    <xf numFmtId="2" fontId="3" fillId="2" borderId="1" xfId="0" applyNumberFormat="1" applyFont="1" applyFill="1" applyBorder="1" applyAlignment="1">
      <alignment horizontal="center"/>
    </xf>
    <xf numFmtId="0" fontId="0" fillId="0" borderId="1" xfId="0" applyBorder="1" applyAlignment="1">
      <alignment horizontal="center"/>
    </xf>
    <xf numFmtId="0" fontId="5" fillId="0" borderId="1" xfId="1" applyFont="1" applyBorder="1"/>
    <xf numFmtId="2" fontId="6" fillId="3" borderId="2" xfId="0" applyNumberFormat="1" applyFont="1" applyFill="1" applyBorder="1" applyAlignment="1">
      <alignment horizontal="center"/>
    </xf>
    <xf numFmtId="2" fontId="6" fillId="3" borderId="3" xfId="0" applyNumberFormat="1" applyFont="1" applyFill="1" applyBorder="1" applyAlignment="1">
      <alignment horizontal="center"/>
    </xf>
    <xf numFmtId="2" fontId="6" fillId="0" borderId="0" xfId="0" applyNumberFormat="1" applyFont="1" applyAlignment="1">
      <alignment horizontal="center"/>
    </xf>
    <xf numFmtId="0" fontId="5" fillId="0" borderId="1" xfId="1" applyFont="1" applyBorder="1" applyAlignment="1">
      <alignment horizontal="center"/>
    </xf>
    <xf numFmtId="2" fontId="0" fillId="0" borderId="1" xfId="0" applyNumberFormat="1" applyBorder="1" applyAlignment="1">
      <alignment horizontal="center"/>
    </xf>
    <xf numFmtId="2" fontId="6" fillId="0" borderId="2" xfId="0" applyNumberFormat="1" applyFont="1" applyBorder="1" applyAlignment="1">
      <alignment horizontal="center"/>
    </xf>
    <xf numFmtId="2" fontId="6" fillId="0" borderId="3" xfId="0" applyNumberFormat="1" applyFont="1" applyBorder="1" applyAlignment="1">
      <alignment horizontal="center"/>
    </xf>
    <xf numFmtId="2" fontId="6" fillId="4" borderId="3" xfId="0" applyNumberFormat="1" applyFont="1" applyFill="1" applyBorder="1" applyAlignment="1">
      <alignment horizontal="center"/>
    </xf>
    <xf numFmtId="2" fontId="6" fillId="5" borderId="2" xfId="0" applyNumberFormat="1" applyFont="1" applyFill="1" applyBorder="1" applyAlignment="1">
      <alignment horizontal="center"/>
    </xf>
    <xf numFmtId="2" fontId="6" fillId="5" borderId="3" xfId="0" applyNumberFormat="1" applyFont="1" applyFill="1" applyBorder="1" applyAlignment="1">
      <alignment horizontal="center"/>
    </xf>
    <xf numFmtId="0" fontId="0" fillId="0" borderId="0" xfId="0" applyAlignment="1">
      <alignment horizontal="center"/>
    </xf>
    <xf numFmtId="0" fontId="2" fillId="0" borderId="0" xfId="0" applyFont="1" applyAlignment="1">
      <alignment horizontal="center"/>
    </xf>
    <xf numFmtId="0" fontId="3" fillId="2" borderId="0" xfId="0" applyFont="1" applyFill="1" applyAlignment="1">
      <alignment horizontal="center"/>
    </xf>
    <xf numFmtId="0" fontId="3" fillId="0" borderId="1" xfId="0" applyFont="1" applyBorder="1" applyAlignment="1">
      <alignment horizontal="left"/>
    </xf>
    <xf numFmtId="2" fontId="6" fillId="2" borderId="0" xfId="0" applyNumberFormat="1" applyFont="1" applyFill="1" applyAlignment="1">
      <alignment horizontal="center"/>
    </xf>
    <xf numFmtId="0" fontId="0" fillId="5" borderId="0" xfId="0" applyFill="1" applyAlignment="1">
      <alignment horizontal="left"/>
    </xf>
    <xf numFmtId="0" fontId="0" fillId="5" borderId="0" xfId="0" applyFill="1" applyAlignment="1">
      <alignment horizontal="center"/>
    </xf>
    <xf numFmtId="0" fontId="0" fillId="3" borderId="0" xfId="0" applyFill="1" applyAlignment="1">
      <alignment horizontal="left"/>
    </xf>
    <xf numFmtId="0" fontId="0" fillId="3" borderId="0" xfId="0" applyFill="1" applyAlignment="1">
      <alignment horizontal="center"/>
    </xf>
    <xf numFmtId="0" fontId="0" fillId="3" borderId="0" xfId="0" applyFill="1"/>
    <xf numFmtId="0" fontId="8" fillId="0" borderId="0" xfId="0" applyFont="1"/>
    <xf numFmtId="0" fontId="0" fillId="0" borderId="1" xfId="0" applyBorder="1"/>
    <xf numFmtId="0" fontId="5" fillId="0" borderId="1" xfId="1" applyFont="1" applyBorder="1" applyAlignment="1">
      <alignment horizontal="right"/>
    </xf>
    <xf numFmtId="2" fontId="9" fillId="3" borderId="3" xfId="0" applyNumberFormat="1" applyFont="1" applyFill="1" applyBorder="1" applyAlignment="1">
      <alignment horizontal="center"/>
    </xf>
    <xf numFmtId="2" fontId="6" fillId="2" borderId="3" xfId="0" applyNumberFormat="1" applyFont="1" applyFill="1" applyBorder="1" applyAlignment="1">
      <alignment horizontal="center"/>
    </xf>
    <xf numFmtId="164" fontId="0" fillId="0" borderId="0" xfId="0" applyNumberFormat="1"/>
    <xf numFmtId="0" fontId="3" fillId="0" borderId="0" xfId="0" applyFont="1"/>
    <xf numFmtId="2" fontId="6" fillId="2" borderId="2" xfId="0" applyNumberFormat="1" applyFont="1" applyFill="1" applyBorder="1" applyAlignment="1">
      <alignment horizontal="center"/>
    </xf>
    <xf numFmtId="0" fontId="3" fillId="0" borderId="1" xfId="0" applyFont="1" applyBorder="1"/>
    <xf numFmtId="164" fontId="6" fillId="3" borderId="2" xfId="0" applyNumberFormat="1" applyFont="1" applyFill="1" applyBorder="1" applyAlignment="1">
      <alignment horizontal="center"/>
    </xf>
    <xf numFmtId="164" fontId="6" fillId="3" borderId="3" xfId="0" applyNumberFormat="1" applyFont="1" applyFill="1" applyBorder="1" applyAlignment="1">
      <alignment horizontal="center"/>
    </xf>
    <xf numFmtId="164" fontId="0" fillId="0" borderId="1" xfId="0" applyNumberFormat="1" applyBorder="1" applyAlignment="1">
      <alignment horizontal="center"/>
    </xf>
    <xf numFmtId="0" fontId="5" fillId="2" borderId="1" xfId="1" applyFont="1" applyFill="1" applyBorder="1" applyAlignment="1">
      <alignment horizontal="right"/>
    </xf>
    <xf numFmtId="164" fontId="6" fillId="5" borderId="2" xfId="0" applyNumberFormat="1" applyFont="1" applyFill="1" applyBorder="1" applyAlignment="1">
      <alignment horizontal="center"/>
    </xf>
    <xf numFmtId="164" fontId="6" fillId="5" borderId="3" xfId="0" applyNumberFormat="1" applyFont="1" applyFill="1" applyBorder="1" applyAlignment="1">
      <alignment horizontal="center"/>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164" fontId="6" fillId="4" borderId="3" xfId="0" applyNumberFormat="1" applyFont="1" applyFill="1" applyBorder="1" applyAlignment="1">
      <alignment horizontal="center"/>
    </xf>
    <xf numFmtId="0" fontId="5" fillId="0" borderId="0" xfId="1" applyFont="1"/>
    <xf numFmtId="164" fontId="0" fillId="0" borderId="0" xfId="0" applyNumberFormat="1" applyAlignment="1">
      <alignment horizontal="center"/>
    </xf>
    <xf numFmtId="164" fontId="2" fillId="0" borderId="0" xfId="0" applyNumberFormat="1" applyFont="1"/>
    <xf numFmtId="164" fontId="6" fillId="2" borderId="2" xfId="0" applyNumberFormat="1" applyFont="1" applyFill="1" applyBorder="1" applyAlignment="1">
      <alignment horizontal="center"/>
    </xf>
    <xf numFmtId="164" fontId="6" fillId="2" borderId="3" xfId="0" applyNumberFormat="1" applyFont="1" applyFill="1" applyBorder="1" applyAlignment="1">
      <alignment horizontal="center"/>
    </xf>
    <xf numFmtId="164" fontId="6" fillId="6" borderId="2" xfId="0" applyNumberFormat="1" applyFont="1" applyFill="1" applyBorder="1" applyAlignment="1">
      <alignment horizontal="center"/>
    </xf>
    <xf numFmtId="164" fontId="6" fillId="6" borderId="3" xfId="0" applyNumberFormat="1" applyFont="1" applyFill="1" applyBorder="1" applyAlignment="1">
      <alignment horizontal="center"/>
    </xf>
    <xf numFmtId="164" fontId="9" fillId="3" borderId="3" xfId="0" applyNumberFormat="1" applyFont="1" applyFill="1" applyBorder="1" applyAlignment="1">
      <alignment horizontal="center"/>
    </xf>
    <xf numFmtId="164" fontId="6" fillId="7" borderId="2" xfId="0" applyNumberFormat="1" applyFont="1" applyFill="1" applyBorder="1" applyAlignment="1">
      <alignment horizontal="center"/>
    </xf>
    <xf numFmtId="164" fontId="6" fillId="7" borderId="3" xfId="0" applyNumberFormat="1" applyFont="1" applyFill="1" applyBorder="1" applyAlignment="1">
      <alignment horizontal="center"/>
    </xf>
    <xf numFmtId="164" fontId="6" fillId="8" borderId="0" xfId="0" applyNumberFormat="1" applyFont="1" applyFill="1" applyAlignment="1">
      <alignment horizontal="center"/>
    </xf>
    <xf numFmtId="1" fontId="0" fillId="0" borderId="0" xfId="0" applyNumberFormat="1" applyAlignment="1">
      <alignment horizontal="center"/>
    </xf>
    <xf numFmtId="0" fontId="5" fillId="0" borderId="4" xfId="1" applyFont="1" applyBorder="1" applyAlignment="1">
      <alignment horizontal="center"/>
    </xf>
    <xf numFmtId="164" fontId="3" fillId="0" borderId="0" xfId="0" applyNumberFormat="1" applyFont="1" applyAlignment="1">
      <alignment horizontal="center"/>
    </xf>
    <xf numFmtId="0" fontId="5" fillId="0" borderId="4" xfId="1" applyFont="1" applyBorder="1" applyAlignment="1">
      <alignment horizontal="right"/>
    </xf>
    <xf numFmtId="2" fontId="3" fillId="0" borderId="0" xfId="0" applyNumberFormat="1" applyFont="1" applyAlignment="1">
      <alignment horizontal="center"/>
    </xf>
    <xf numFmtId="2" fontId="10" fillId="0" borderId="0" xfId="0" applyNumberFormat="1" applyFont="1" applyAlignment="1">
      <alignment horizontal="center"/>
    </xf>
    <xf numFmtId="0" fontId="5" fillId="2" borderId="1" xfId="1" applyFont="1" applyFill="1" applyBorder="1"/>
    <xf numFmtId="0" fontId="0" fillId="0" borderId="0" xfId="0" applyAlignment="1">
      <alignment horizontal="right"/>
    </xf>
    <xf numFmtId="165" fontId="0" fillId="0" borderId="0" xfId="0" applyNumberFormat="1" applyAlignment="1">
      <alignment horizontal="center"/>
    </xf>
    <xf numFmtId="2" fontId="0" fillId="0" borderId="0" xfId="0" applyNumberFormat="1" applyAlignment="1">
      <alignment horizontal="center"/>
    </xf>
    <xf numFmtId="2" fontId="6" fillId="9" borderId="2" xfId="0" applyNumberFormat="1" applyFont="1" applyFill="1" applyBorder="1" applyAlignment="1">
      <alignment horizontal="center"/>
    </xf>
    <xf numFmtId="2" fontId="6" fillId="9" borderId="3" xfId="0" applyNumberFormat="1" applyFont="1" applyFill="1" applyBorder="1" applyAlignment="1">
      <alignment horizontal="center"/>
    </xf>
    <xf numFmtId="0" fontId="0" fillId="9" borderId="0" xfId="0" applyFill="1" applyAlignment="1">
      <alignment horizontal="left"/>
    </xf>
    <xf numFmtId="0" fontId="0" fillId="9" borderId="0" xfId="0" applyFill="1" applyAlignment="1">
      <alignment horizontal="center"/>
    </xf>
    <xf numFmtId="0" fontId="0" fillId="9" borderId="0" xfId="0" applyFill="1"/>
    <xf numFmtId="164" fontId="6" fillId="9" borderId="2" xfId="0" applyNumberFormat="1" applyFont="1" applyFill="1" applyBorder="1" applyAlignment="1">
      <alignment horizontal="center"/>
    </xf>
    <xf numFmtId="164" fontId="6" fillId="9" borderId="3" xfId="0" applyNumberFormat="1" applyFont="1" applyFill="1" applyBorder="1" applyAlignment="1">
      <alignment horizontal="center"/>
    </xf>
    <xf numFmtId="0" fontId="11" fillId="0" borderId="0" xfId="0" applyFont="1"/>
    <xf numFmtId="164" fontId="6" fillId="8" borderId="5" xfId="0" applyNumberFormat="1" applyFont="1" applyFill="1" applyBorder="1"/>
    <xf numFmtId="164" fontId="6" fillId="8" borderId="2" xfId="0" applyNumberFormat="1" applyFont="1" applyFill="1" applyBorder="1" applyAlignment="1">
      <alignment horizontal="center"/>
    </xf>
    <xf numFmtId="164" fontId="6" fillId="8" borderId="3" xfId="0" applyNumberFormat="1" applyFont="1" applyFill="1" applyBorder="1" applyAlignment="1">
      <alignment horizontal="center"/>
    </xf>
    <xf numFmtId="0" fontId="0" fillId="10" borderId="1" xfId="0" applyFill="1" applyBorder="1"/>
    <xf numFmtId="0" fontId="3" fillId="10" borderId="2" xfId="0" applyFont="1" applyFill="1" applyBorder="1" applyAlignment="1">
      <alignment horizontal="center"/>
    </xf>
    <xf numFmtId="0" fontId="3" fillId="10" borderId="3" xfId="0" applyFont="1" applyFill="1" applyBorder="1" applyAlignment="1">
      <alignment horizontal="center"/>
    </xf>
    <xf numFmtId="0" fontId="5" fillId="10" borderId="1" xfId="1" applyFont="1" applyFill="1" applyBorder="1" applyAlignment="1">
      <alignment horizontal="right"/>
    </xf>
    <xf numFmtId="0" fontId="5" fillId="10" borderId="1" xfId="1" applyFont="1" applyFill="1" applyBorder="1"/>
    <xf numFmtId="164" fontId="6" fillId="10" borderId="2" xfId="0" applyNumberFormat="1" applyFont="1" applyFill="1" applyBorder="1" applyAlignment="1">
      <alignment horizontal="center"/>
    </xf>
    <xf numFmtId="164" fontId="10" fillId="10" borderId="2" xfId="0" applyNumberFormat="1" applyFont="1" applyFill="1" applyBorder="1" applyAlignment="1">
      <alignment horizontal="center"/>
    </xf>
    <xf numFmtId="164" fontId="6" fillId="10" borderId="3" xfId="0" applyNumberFormat="1" applyFont="1" applyFill="1" applyBorder="1" applyAlignment="1">
      <alignment horizontal="center"/>
    </xf>
    <xf numFmtId="0" fontId="0" fillId="10" borderId="0" xfId="0" applyFill="1"/>
    <xf numFmtId="0" fontId="0" fillId="10" borderId="0" xfId="0" applyFill="1" applyAlignment="1">
      <alignment horizontal="left"/>
    </xf>
    <xf numFmtId="0" fontId="0" fillId="10" borderId="0" xfId="0" applyFill="1" applyAlignment="1">
      <alignment horizontal="center"/>
    </xf>
    <xf numFmtId="2" fontId="3" fillId="10" borderId="2" xfId="0" applyNumberFormat="1" applyFont="1" applyFill="1" applyBorder="1" applyAlignment="1">
      <alignment horizontal="center"/>
    </xf>
    <xf numFmtId="2" fontId="3" fillId="10" borderId="3" xfId="0" applyNumberFormat="1" applyFont="1" applyFill="1" applyBorder="1" applyAlignment="1">
      <alignment horizontal="center"/>
    </xf>
    <xf numFmtId="0" fontId="11" fillId="0" borderId="0" xfId="0" applyFont="1" applyAlignment="1">
      <alignment horizontal="center"/>
    </xf>
    <xf numFmtId="0" fontId="13" fillId="0" borderId="1" xfId="0" applyFont="1" applyBorder="1" applyAlignment="1">
      <alignment horizontal="center"/>
    </xf>
    <xf numFmtId="0" fontId="14" fillId="0" borderId="1" xfId="0" applyFont="1" applyBorder="1" applyAlignment="1">
      <alignment horizontal="center" wrapText="1"/>
    </xf>
    <xf numFmtId="0" fontId="15" fillId="0" borderId="1" xfId="0" applyFont="1" applyBorder="1" applyAlignment="1">
      <alignment horizontal="center"/>
    </xf>
    <xf numFmtId="0" fontId="1" fillId="11" borderId="1" xfId="0" applyFont="1" applyFill="1" applyBorder="1" applyAlignment="1">
      <alignment vertical="top" wrapText="1"/>
    </xf>
    <xf numFmtId="164" fontId="13" fillId="11" borderId="1" xfId="0" applyNumberFormat="1" applyFont="1" applyFill="1" applyBorder="1" applyAlignment="1">
      <alignment horizontal="center" wrapText="1"/>
    </xf>
    <xf numFmtId="2" fontId="13" fillId="11" borderId="1" xfId="0" applyNumberFormat="1" applyFont="1" applyFill="1" applyBorder="1" applyAlignment="1">
      <alignment horizontal="center" wrapText="1"/>
    </xf>
    <xf numFmtId="0" fontId="3" fillId="0" borderId="6" xfId="0" applyFont="1" applyBorder="1" applyAlignment="1">
      <alignment horizontal="center" vertical="top" wrapText="1"/>
    </xf>
    <xf numFmtId="164" fontId="12" fillId="0" borderId="7" xfId="0" applyNumberFormat="1" applyFont="1" applyBorder="1" applyAlignment="1">
      <alignment horizontal="center" wrapText="1"/>
    </xf>
    <xf numFmtId="0" fontId="3" fillId="0" borderId="6" xfId="0" applyFont="1" applyBorder="1" applyAlignment="1">
      <alignment horizontal="center" wrapText="1"/>
    </xf>
    <xf numFmtId="0" fontId="13" fillId="0" borderId="1" xfId="0" applyFont="1" applyBorder="1" applyAlignment="1">
      <alignment horizontal="left"/>
    </xf>
    <xf numFmtId="0" fontId="1" fillId="11" borderId="1" xfId="0" applyFont="1" applyFill="1" applyBorder="1" applyAlignment="1">
      <alignment horizontal="center" vertical="top" wrapText="1"/>
    </xf>
    <xf numFmtId="2" fontId="12" fillId="0" borderId="7" xfId="0" applyNumberFormat="1" applyFont="1" applyBorder="1" applyAlignment="1">
      <alignment horizontal="center" wrapText="1"/>
    </xf>
    <xf numFmtId="0" fontId="3" fillId="0" borderId="8" xfId="0" applyFont="1" applyBorder="1" applyAlignment="1">
      <alignment horizontal="center" vertical="top" wrapText="1"/>
    </xf>
    <xf numFmtId="2" fontId="12" fillId="0" borderId="9" xfId="0" applyNumberFormat="1" applyFont="1" applyBorder="1" applyAlignment="1">
      <alignment horizontal="center" wrapText="1"/>
    </xf>
    <xf numFmtId="0" fontId="3" fillId="0" borderId="1" xfId="0" applyFont="1" applyBorder="1" applyAlignment="1">
      <alignment horizontal="center" vertical="top" wrapText="1"/>
    </xf>
    <xf numFmtId="2" fontId="12" fillId="0" borderId="1" xfId="0" applyNumberFormat="1" applyFont="1" applyBorder="1" applyAlignment="1">
      <alignment horizontal="center" wrapText="1"/>
    </xf>
    <xf numFmtId="0" fontId="11" fillId="0" borderId="1" xfId="0" applyFont="1" applyBorder="1" applyAlignment="1">
      <alignment horizontal="center" vertical="center" wrapText="1"/>
    </xf>
    <xf numFmtId="0" fontId="3" fillId="0" borderId="1" xfId="0" applyFont="1" applyBorder="1" applyAlignment="1">
      <alignment horizontal="center" wrapText="1"/>
    </xf>
    <xf numFmtId="2" fontId="12" fillId="0" borderId="0" xfId="0" applyNumberFormat="1" applyFont="1" applyAlignment="1">
      <alignment horizontal="center" wrapText="1"/>
    </xf>
    <xf numFmtId="0" fontId="3" fillId="0" borderId="0" xfId="0" applyFont="1" applyAlignment="1">
      <alignment horizontal="righ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21" fontId="0" fillId="0" borderId="1" xfId="0" applyNumberFormat="1" applyBorder="1" applyAlignment="1">
      <alignment horizontal="center" vertical="center"/>
    </xf>
    <xf numFmtId="0" fontId="0" fillId="0" borderId="0" xfId="0" applyAlignment="1">
      <alignment horizontal="center" vertical="center"/>
    </xf>
    <xf numFmtId="10" fontId="0" fillId="0" borderId="1" xfId="0" applyNumberFormat="1" applyBorder="1" applyAlignment="1">
      <alignment horizontal="center" vertical="center"/>
    </xf>
    <xf numFmtId="0" fontId="0" fillId="5" borderId="0" xfId="0" applyFill="1"/>
    <xf numFmtId="0" fontId="0" fillId="12" borderId="0" xfId="0" applyFill="1"/>
    <xf numFmtId="0" fontId="0" fillId="12" borderId="0" xfId="0" applyFill="1" applyAlignment="1">
      <alignment horizontal="center"/>
    </xf>
    <xf numFmtId="0" fontId="1" fillId="11" borderId="1" xfId="0" applyFont="1" applyFill="1" applyBorder="1" applyAlignment="1">
      <alignment horizontal="center" vertical="center" wrapText="1"/>
    </xf>
    <xf numFmtId="2" fontId="13" fillId="11" borderId="1" xfId="0" applyNumberFormat="1" applyFont="1" applyFill="1" applyBorder="1" applyAlignment="1">
      <alignment horizontal="center" vertical="center" wrapText="1"/>
    </xf>
    <xf numFmtId="0" fontId="0" fillId="2" borderId="0" xfId="0" applyFill="1"/>
    <xf numFmtId="0" fontId="3" fillId="2" borderId="0" xfId="0" applyFont="1" applyFill="1"/>
    <xf numFmtId="0" fontId="0" fillId="2" borderId="0" xfId="0" applyFill="1" applyAlignment="1">
      <alignment horizontal="center"/>
    </xf>
    <xf numFmtId="164" fontId="9" fillId="2" borderId="3" xfId="0" applyNumberFormat="1" applyFont="1" applyFill="1" applyBorder="1" applyAlignment="1">
      <alignment horizontal="center"/>
    </xf>
    <xf numFmtId="0" fontId="0" fillId="2" borderId="0" xfId="0" applyFill="1" applyAlignment="1">
      <alignment horizontal="right"/>
    </xf>
    <xf numFmtId="165" fontId="0" fillId="2" borderId="0" xfId="0" applyNumberFormat="1" applyFill="1" applyAlignment="1">
      <alignment horizontal="center"/>
    </xf>
    <xf numFmtId="2" fontId="0" fillId="2" borderId="0" xfId="0" applyNumberFormat="1" applyFill="1" applyAlignment="1">
      <alignment horizontal="center"/>
    </xf>
    <xf numFmtId="0" fontId="1" fillId="2" borderId="0" xfId="0" applyFont="1" applyFill="1"/>
    <xf numFmtId="0" fontId="3" fillId="2" borderId="1" xfId="0" applyFont="1" applyFill="1" applyBorder="1" applyAlignment="1">
      <alignment horizontal="center"/>
    </xf>
    <xf numFmtId="0" fontId="8" fillId="2" borderId="0" xfId="0" applyFont="1" applyFill="1"/>
    <xf numFmtId="0" fontId="1" fillId="2" borderId="0" xfId="0" applyFont="1" applyFill="1" applyAlignment="1">
      <alignment horizontal="center"/>
    </xf>
    <xf numFmtId="0" fontId="11" fillId="2" borderId="0" xfId="0" applyFont="1" applyFill="1" applyAlignment="1">
      <alignment horizontal="left"/>
    </xf>
    <xf numFmtId="0" fontId="11" fillId="2" borderId="0" xfId="0" applyFont="1" applyFill="1"/>
    <xf numFmtId="0" fontId="3" fillId="2" borderId="0" xfId="0" applyFont="1" applyFill="1" applyAlignment="1">
      <alignment horizontal="left"/>
    </xf>
    <xf numFmtId="0" fontId="12" fillId="2" borderId="0" xfId="0" applyFont="1" applyFill="1"/>
    <xf numFmtId="165" fontId="8" fillId="0" borderId="0" xfId="0" applyNumberFormat="1" applyFont="1"/>
    <xf numFmtId="165" fontId="0" fillId="0" borderId="0" xfId="0" applyNumberFormat="1"/>
    <xf numFmtId="0" fontId="13" fillId="0" borderId="10" xfId="0" applyFont="1" applyBorder="1" applyAlignment="1">
      <alignment horizontal="center"/>
    </xf>
    <xf numFmtId="0" fontId="0" fillId="0" borderId="10" xfId="0" applyBorder="1" applyAlignment="1">
      <alignment horizontal="center"/>
    </xf>
    <xf numFmtId="0" fontId="11" fillId="0" borderId="10" xfId="0" applyFont="1" applyBorder="1"/>
    <xf numFmtId="0" fontId="0" fillId="0" borderId="10" xfId="0" applyBorder="1"/>
    <xf numFmtId="0" fontId="11" fillId="0" borderId="0" xfId="0" applyFont="1" applyAlignment="1">
      <alignment horizontal="left" vertical="center"/>
    </xf>
    <xf numFmtId="0" fontId="3" fillId="0" borderId="0" xfId="0" applyFont="1" applyAlignment="1">
      <alignment horizontal="center" vertical="center"/>
    </xf>
    <xf numFmtId="10" fontId="0" fillId="0" borderId="0" xfId="0" applyNumberFormat="1" applyAlignment="1">
      <alignment horizontal="center" vertical="center"/>
    </xf>
    <xf numFmtId="0" fontId="18" fillId="0" borderId="0" xfId="0" applyFont="1" applyAlignment="1">
      <alignment horizontal="left"/>
    </xf>
    <xf numFmtId="0" fontId="12" fillId="0" borderId="0" xfId="0" applyFont="1" applyAlignment="1">
      <alignment horizontal="left"/>
    </xf>
    <xf numFmtId="0" fontId="0" fillId="0" borderId="0" xfId="0" applyAlignment="1">
      <alignment horizontal="left"/>
    </xf>
    <xf numFmtId="0" fontId="12" fillId="0" borderId="0" xfId="0" applyFont="1" applyAlignment="1">
      <alignment horizontal="left" vertical="center"/>
    </xf>
    <xf numFmtId="0" fontId="0" fillId="0" borderId="0" xfId="0" applyAlignment="1">
      <alignment horizontal="left" vertical="center"/>
    </xf>
    <xf numFmtId="0" fontId="19" fillId="0" borderId="0" xfId="0" applyFont="1" applyAlignment="1">
      <alignment horizontal="center"/>
    </xf>
    <xf numFmtId="0" fontId="20" fillId="0" borderId="0" xfId="0" applyFont="1" applyAlignment="1">
      <alignment horizontal="left"/>
    </xf>
    <xf numFmtId="0" fontId="21" fillId="0" borderId="0" xfId="0" applyFont="1" applyAlignment="1">
      <alignment horizontal="left"/>
    </xf>
    <xf numFmtId="0" fontId="11" fillId="0" borderId="0" xfId="0" applyFont="1" applyAlignment="1">
      <alignment horizontal="center" vertical="center" wrapText="1"/>
    </xf>
    <xf numFmtId="0" fontId="5" fillId="0" borderId="1" xfId="2" applyFont="1" applyBorder="1"/>
    <xf numFmtId="164" fontId="3" fillId="0" borderId="1" xfId="0" applyNumberFormat="1" applyFont="1" applyBorder="1" applyAlignment="1">
      <alignment horizontal="center"/>
    </xf>
    <xf numFmtId="47" fontId="0" fillId="0" borderId="1" xfId="0" applyNumberFormat="1" applyBorder="1" applyAlignment="1">
      <alignment horizontal="center"/>
    </xf>
    <xf numFmtId="0" fontId="5" fillId="11" borderId="1" xfId="2" applyFont="1" applyFill="1" applyBorder="1"/>
    <xf numFmtId="0" fontId="5" fillId="2" borderId="1" xfId="2" applyFont="1" applyFill="1" applyBorder="1"/>
    <xf numFmtId="166" fontId="0" fillId="2" borderId="1" xfId="0" applyNumberFormat="1" applyFill="1" applyBorder="1" applyAlignment="1">
      <alignment horizontal="center"/>
    </xf>
    <xf numFmtId="166" fontId="12" fillId="2" borderId="1" xfId="0" applyNumberFormat="1" applyFont="1" applyFill="1" applyBorder="1" applyAlignment="1">
      <alignment horizontal="center"/>
    </xf>
    <xf numFmtId="166" fontId="0" fillId="0" borderId="1" xfId="0" applyNumberFormat="1" applyBorder="1" applyAlignment="1">
      <alignment horizontal="center"/>
    </xf>
    <xf numFmtId="166" fontId="0" fillId="11" borderId="1" xfId="0" applyNumberFormat="1" applyFill="1" applyBorder="1" applyAlignment="1">
      <alignment horizontal="center"/>
    </xf>
    <xf numFmtId="164" fontId="0" fillId="11" borderId="1" xfId="0" applyNumberFormat="1" applyFill="1" applyBorder="1" applyAlignment="1">
      <alignment horizontal="center"/>
    </xf>
    <xf numFmtId="166" fontId="12" fillId="0" borderId="1" xfId="0" applyNumberFormat="1" applyFont="1" applyBorder="1" applyAlignment="1">
      <alignment horizontal="center"/>
    </xf>
    <xf numFmtId="166" fontId="0" fillId="0" borderId="0" xfId="0" applyNumberFormat="1" applyAlignment="1">
      <alignment horizontal="center"/>
    </xf>
    <xf numFmtId="9" fontId="0" fillId="0" borderId="0" xfId="0" applyNumberFormat="1"/>
    <xf numFmtId="1" fontId="0" fillId="0" borderId="1" xfId="0" applyNumberFormat="1" applyBorder="1" applyAlignment="1">
      <alignment horizontal="center"/>
    </xf>
    <xf numFmtId="45" fontId="0" fillId="0" borderId="0" xfId="0" applyNumberFormat="1" applyAlignment="1">
      <alignment horizontal="center"/>
    </xf>
    <xf numFmtId="45" fontId="0" fillId="0" borderId="1" xfId="0" applyNumberFormat="1" applyBorder="1" applyAlignment="1">
      <alignment horizontal="center"/>
    </xf>
    <xf numFmtId="45" fontId="0" fillId="0" borderId="0" xfId="0" applyNumberFormat="1"/>
    <xf numFmtId="0" fontId="17" fillId="13"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14" fontId="17" fillId="14" borderId="1" xfId="0" applyNumberFormat="1" applyFont="1" applyFill="1" applyBorder="1" applyAlignment="1">
      <alignment horizontal="center" vertical="center" wrapText="1"/>
    </xf>
    <xf numFmtId="14" fontId="17" fillId="13" borderId="1" xfId="0" applyNumberFormat="1" applyFont="1" applyFill="1" applyBorder="1" applyAlignment="1">
      <alignment horizontal="center" vertical="center" wrapText="1"/>
    </xf>
    <xf numFmtId="47" fontId="17" fillId="13" borderId="1" xfId="0" applyNumberFormat="1" applyFont="1" applyFill="1" applyBorder="1" applyAlignment="1">
      <alignment horizontal="center" vertical="center" wrapText="1"/>
    </xf>
    <xf numFmtId="21" fontId="17" fillId="13" borderId="1" xfId="0" applyNumberFormat="1" applyFont="1" applyFill="1" applyBorder="1" applyAlignment="1">
      <alignment horizontal="center" vertical="center" wrapText="1"/>
    </xf>
    <xf numFmtId="167" fontId="0" fillId="0" borderId="1" xfId="0" applyNumberFormat="1" applyBorder="1" applyAlignment="1">
      <alignment horizontal="center"/>
    </xf>
    <xf numFmtId="164" fontId="22" fillId="0" borderId="0" xfId="0" applyNumberFormat="1" applyFont="1" applyAlignment="1">
      <alignment horizontal="center"/>
    </xf>
    <xf numFmtId="164" fontId="6" fillId="15" borderId="0" xfId="0" applyNumberFormat="1" applyFont="1" applyFill="1" applyAlignment="1">
      <alignment horizontal="center"/>
    </xf>
    <xf numFmtId="164" fontId="6" fillId="0" borderId="0" xfId="0" applyNumberFormat="1" applyFont="1" applyAlignment="1">
      <alignment horizontal="center"/>
    </xf>
    <xf numFmtId="0" fontId="0" fillId="15" borderId="4" xfId="0" applyFill="1" applyBorder="1" applyAlignment="1">
      <alignment horizontal="center"/>
    </xf>
    <xf numFmtId="0" fontId="0" fillId="5" borderId="1" xfId="0" applyFill="1" applyBorder="1" applyAlignment="1">
      <alignment horizontal="center"/>
    </xf>
    <xf numFmtId="0" fontId="0" fillId="16" borderId="1" xfId="0" applyFill="1" applyBorder="1" applyAlignment="1">
      <alignment horizontal="center"/>
    </xf>
    <xf numFmtId="0" fontId="0" fillId="3" borderId="1" xfId="0" applyFill="1" applyBorder="1" applyAlignment="1">
      <alignment horizontal="center"/>
    </xf>
    <xf numFmtId="0" fontId="0" fillId="11" borderId="1" xfId="0" applyFill="1" applyBorder="1" applyAlignment="1">
      <alignment horizontal="center"/>
    </xf>
    <xf numFmtId="0" fontId="0" fillId="4" borderId="1" xfId="0" applyFill="1" applyBorder="1" applyAlignment="1">
      <alignment horizontal="center"/>
    </xf>
    <xf numFmtId="0" fontId="3" fillId="11" borderId="1" xfId="0" applyFont="1" applyFill="1" applyBorder="1" applyAlignment="1">
      <alignment horizontal="center"/>
    </xf>
    <xf numFmtId="0" fontId="0" fillId="3" borderId="4" xfId="0" applyFill="1" applyBorder="1" applyAlignment="1">
      <alignment horizontal="center"/>
    </xf>
    <xf numFmtId="164" fontId="10" fillId="0" borderId="0" xfId="0" applyNumberFormat="1" applyFont="1" applyAlignment="1">
      <alignment horizontal="center"/>
    </xf>
    <xf numFmtId="0" fontId="0" fillId="11" borderId="0" xfId="0" applyFill="1" applyAlignment="1">
      <alignment horizontal="left"/>
    </xf>
    <xf numFmtId="0" fontId="0" fillId="11" borderId="0" xfId="0" applyFill="1"/>
    <xf numFmtId="0" fontId="11" fillId="5" borderId="0" xfId="0" applyFont="1" applyFill="1" applyAlignment="1">
      <alignment horizontal="center"/>
    </xf>
    <xf numFmtId="0" fontId="0" fillId="5" borderId="1" xfId="0" applyFill="1" applyBorder="1" applyAlignment="1">
      <alignment horizontal="left"/>
    </xf>
    <xf numFmtId="0" fontId="0" fillId="17" borderId="0" xfId="0" applyFill="1" applyAlignment="1">
      <alignment horizontal="left"/>
    </xf>
    <xf numFmtId="0" fontId="0" fillId="17" borderId="0" xfId="0" applyFill="1"/>
    <xf numFmtId="0" fontId="11" fillId="4" borderId="0" xfId="0" applyFont="1" applyFill="1" applyAlignment="1">
      <alignment horizontal="center"/>
    </xf>
    <xf numFmtId="0" fontId="0" fillId="4" borderId="1" xfId="0" applyFill="1" applyBorder="1" applyAlignment="1">
      <alignment horizontal="left"/>
    </xf>
    <xf numFmtId="0" fontId="0" fillId="4" borderId="0" xfId="0" applyFill="1"/>
    <xf numFmtId="0" fontId="11" fillId="3" borderId="0" xfId="0" applyFont="1" applyFill="1" applyAlignment="1">
      <alignment horizontal="center"/>
    </xf>
    <xf numFmtId="0" fontId="0" fillId="3" borderId="1" xfId="0" applyFill="1" applyBorder="1" applyAlignment="1">
      <alignment horizontal="left"/>
    </xf>
    <xf numFmtId="0" fontId="11" fillId="16" borderId="0" xfId="0" applyFont="1" applyFill="1" applyAlignment="1">
      <alignment horizontal="center"/>
    </xf>
    <xf numFmtId="0" fontId="0" fillId="16" borderId="1" xfId="0" applyFill="1" applyBorder="1" applyAlignment="1">
      <alignment horizontal="left"/>
    </xf>
    <xf numFmtId="0" fontId="0" fillId="16" borderId="0" xfId="0" applyFill="1"/>
    <xf numFmtId="0" fontId="11" fillId="17" borderId="0" xfId="0" applyFont="1" applyFill="1" applyAlignment="1">
      <alignment horizontal="center"/>
    </xf>
    <xf numFmtId="0" fontId="0" fillId="17" borderId="1" xfId="0" applyFill="1" applyBorder="1" applyAlignment="1">
      <alignment horizontal="left"/>
    </xf>
    <xf numFmtId="0" fontId="14" fillId="0" borderId="1" xfId="0" applyFont="1" applyBorder="1" applyAlignment="1">
      <alignment horizontal="center"/>
    </xf>
    <xf numFmtId="0" fontId="0" fillId="0" borderId="4" xfId="0" applyBorder="1" applyAlignment="1">
      <alignment horizontal="center"/>
    </xf>
    <xf numFmtId="0" fontId="0" fillId="16" borderId="1" xfId="0" applyFill="1" applyBorder="1"/>
    <xf numFmtId="0" fontId="14" fillId="16" borderId="1" xfId="0" applyFont="1" applyFill="1" applyBorder="1" applyAlignment="1">
      <alignment horizontal="center"/>
    </xf>
    <xf numFmtId="164" fontId="0" fillId="15" borderId="0" xfId="0" applyNumberFormat="1" applyFill="1" applyAlignment="1">
      <alignment horizontal="center"/>
    </xf>
    <xf numFmtId="164" fontId="12" fillId="0" borderId="1" xfId="0" applyNumberFormat="1" applyFont="1" applyBorder="1" applyAlignment="1">
      <alignment horizontal="center"/>
    </xf>
    <xf numFmtId="164" fontId="23" fillId="0" borderId="1" xfId="0" applyNumberFormat="1" applyFont="1" applyBorder="1" applyAlignment="1">
      <alignment horizontal="center"/>
    </xf>
    <xf numFmtId="164" fontId="0" fillId="3" borderId="1" xfId="0" applyNumberFormat="1" applyFill="1" applyBorder="1" applyAlignment="1">
      <alignment horizontal="center"/>
    </xf>
    <xf numFmtId="164" fontId="0" fillId="16" borderId="1" xfId="0" applyNumberFormat="1" applyFill="1" applyBorder="1" applyAlignment="1">
      <alignment horizontal="center"/>
    </xf>
    <xf numFmtId="164" fontId="14" fillId="0" borderId="1" xfId="0" applyNumberFormat="1" applyFont="1" applyBorder="1" applyAlignment="1">
      <alignment horizontal="center"/>
    </xf>
    <xf numFmtId="164" fontId="12" fillId="0" borderId="4" xfId="0" applyNumberFormat="1" applyFont="1" applyBorder="1" applyAlignment="1">
      <alignment horizontal="center"/>
    </xf>
    <xf numFmtId="164" fontId="0" fillId="3" borderId="11" xfId="0" applyNumberFormat="1" applyFill="1" applyBorder="1" applyAlignment="1">
      <alignment horizontal="center"/>
    </xf>
    <xf numFmtId="164" fontId="0" fillId="16" borderId="11" xfId="0" applyNumberFormat="1" applyFill="1" applyBorder="1" applyAlignment="1">
      <alignment horizontal="center"/>
    </xf>
    <xf numFmtId="0" fontId="0" fillId="0" borderId="11" xfId="0" applyBorder="1" applyAlignment="1">
      <alignment horizontal="center"/>
    </xf>
    <xf numFmtId="1" fontId="0" fillId="2" borderId="1" xfId="0" applyNumberFormat="1" applyFill="1" applyBorder="1" applyAlignment="1">
      <alignment horizontal="center"/>
    </xf>
    <xf numFmtId="1" fontId="0" fillId="2" borderId="1" xfId="0" applyNumberFormat="1" applyFill="1" applyBorder="1"/>
    <xf numFmtId="1" fontId="0" fillId="2" borderId="0" xfId="0" applyNumberFormat="1" applyFill="1"/>
    <xf numFmtId="1" fontId="0" fillId="2" borderId="4" xfId="0" applyNumberFormat="1" applyFill="1" applyBorder="1" applyAlignment="1">
      <alignment horizontal="center"/>
    </xf>
    <xf numFmtId="0" fontId="24" fillId="0" borderId="0" xfId="3"/>
    <xf numFmtId="0" fontId="24" fillId="0" borderId="0" xfId="3" applyAlignment="1">
      <alignment horizontal="left" vertical="center"/>
    </xf>
    <xf numFmtId="47" fontId="3" fillId="0" borderId="1" xfId="0" applyNumberFormat="1" applyFont="1" applyBorder="1" applyAlignment="1">
      <alignment horizontal="center"/>
    </xf>
    <xf numFmtId="0" fontId="24" fillId="0" borderId="0" xfId="3" applyAlignment="1">
      <alignment horizontal="left" vertical="center" wrapText="1"/>
    </xf>
    <xf numFmtId="0" fontId="27" fillId="0" borderId="0" xfId="0" applyFont="1" applyAlignment="1">
      <alignment horizontal="left" vertical="center"/>
    </xf>
    <xf numFmtId="0" fontId="28" fillId="18" borderId="0" xfId="0" applyFont="1" applyFill="1"/>
    <xf numFmtId="0" fontId="28" fillId="18" borderId="0" xfId="0" applyFont="1" applyFill="1" applyAlignment="1">
      <alignment horizontal="left"/>
    </xf>
    <xf numFmtId="0" fontId="28" fillId="0" borderId="0" xfId="0" applyFont="1" applyAlignment="1">
      <alignment horizontal="left"/>
    </xf>
    <xf numFmtId="0" fontId="28" fillId="0" borderId="0" xfId="0" applyFont="1"/>
    <xf numFmtId="0" fontId="28" fillId="2" borderId="0" xfId="0" applyFont="1" applyFill="1"/>
    <xf numFmtId="0" fontId="28" fillId="2" borderId="0" xfId="0" applyFont="1" applyFill="1" applyAlignment="1">
      <alignment horizontal="left"/>
    </xf>
    <xf numFmtId="0" fontId="29" fillId="18" borderId="0" xfId="0" applyFont="1" applyFill="1" applyAlignment="1">
      <alignment horizontal="left"/>
    </xf>
    <xf numFmtId="0" fontId="29" fillId="18" borderId="0" xfId="0" applyFont="1" applyFill="1" applyAlignment="1">
      <alignment horizontal="left" vertical="center"/>
    </xf>
    <xf numFmtId="0" fontId="24" fillId="0" borderId="0" xfId="3" applyAlignment="1">
      <alignment horizontal="left"/>
    </xf>
    <xf numFmtId="0" fontId="24" fillId="0" borderId="0" xfId="3" applyAlignment="1">
      <alignment horizontal="left" vertical="center" wrapText="1"/>
    </xf>
    <xf numFmtId="0" fontId="1" fillId="0" borderId="0" xfId="0" applyFont="1" applyAlignment="1">
      <alignment horizontal="right"/>
    </xf>
  </cellXfs>
  <cellStyles count="4">
    <cellStyle name="Link" xfId="3" builtinId="8"/>
    <cellStyle name="Standard" xfId="0" builtinId="0"/>
    <cellStyle name="Standard 2" xfId="1" xr:uid="{A208982B-970A-4D62-9EB8-89FF4965692E}"/>
    <cellStyle name="Standard 2 2" xfId="2" xr:uid="{52F82762-5BAD-4DE4-A6B1-C5BABCF11B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6.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1.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7.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5.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8.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9.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1.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2.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3.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4.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5.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6.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7.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 100m  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1"/>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6="http://schemas.microsoft.com/office/drawing/2014/chart" uri="{C3380CC4-5D6E-409C-BE32-E72D297353CC}">
              <c16:uniqueId val="{00000000-68D1-4BCA-BD11-7B22D96A8A56}"/>
            </c:ext>
          </c:extLst>
        </c:ser>
        <c:ser>
          <c:idx val="2"/>
          <c:order val="1"/>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3"/>
              <c:delete val="1"/>
              <c:extLst>
                <c:ext xmlns:c15="http://schemas.microsoft.com/office/drawing/2012/chart" uri="{CE6537A1-D6FC-4f65-9D91-7224C49458BB}"/>
                <c:ext xmlns:c16="http://schemas.microsoft.com/office/drawing/2014/chart" uri="{C3380CC4-5D6E-409C-BE32-E72D297353CC}">
                  <c16:uniqueId val="{00000001-68D1-4BCA-BD11-7B22D96A8A56}"/>
                </c:ext>
              </c:extLst>
            </c:dLbl>
            <c:dLbl>
              <c:idx val="4"/>
              <c:delete val="1"/>
              <c:extLst>
                <c:ext xmlns:c15="http://schemas.microsoft.com/office/drawing/2012/chart" uri="{CE6537A1-D6FC-4f65-9D91-7224C49458BB}"/>
                <c:ext xmlns:c16="http://schemas.microsoft.com/office/drawing/2014/chart" uri="{C3380CC4-5D6E-409C-BE32-E72D297353CC}">
                  <c16:uniqueId val="{00000002-68D1-4BCA-BD11-7B22D96A8A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6="http://schemas.microsoft.com/office/drawing/2014/chart" uri="{C3380CC4-5D6E-409C-BE32-E72D297353CC}">
              <c16:uniqueId val="{00000003-68D1-4BCA-BD11-7B22D96A8A56}"/>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max"/>
        <c:auto val="1"/>
        <c:lblAlgn val="ctr"/>
        <c:lblOffset val="100"/>
        <c:noMultiLvlLbl val="0"/>
      </c:catAx>
      <c:valAx>
        <c:axId val="163862768"/>
        <c:scaling>
          <c:orientation val="maxMin"/>
          <c:max val="15.8"/>
          <c:min val="14.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latin typeface="Arial Narrow" panose="020B0606020202030204" pitchFamily="34" charset="0"/>
                  </a:rPr>
                  <a:t>Zeit (m,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2"/>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Sportabitur Leichtathletik</a:t>
            </a:r>
          </a:p>
          <a:p>
            <a:pPr>
              <a:defRPr/>
            </a:pPr>
            <a:r>
              <a:rPr lang="en-US"/>
              <a:t>100m - Vergleich Schüler und Schülerinnen Note "gut"</a:t>
            </a:r>
          </a:p>
        </c:rich>
      </c:tx>
      <c:layout>
        <c:manualLayout>
          <c:xMode val="edge"/>
          <c:yMode val="edge"/>
          <c:x val="1.447435897435897E-3"/>
          <c:y val="6.59722222222223E-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705336832895889"/>
          <c:y val="0.20861111111111111"/>
          <c:w val="0.6790437445319335"/>
          <c:h val="0.62991527777777767"/>
        </c:manualLayout>
      </c:layout>
      <c:lineChart>
        <c:grouping val="standard"/>
        <c:varyColors val="0"/>
        <c:ser>
          <c:idx val="1"/>
          <c:order val="0"/>
          <c:tx>
            <c:strRef>
              <c:f>'100m (Noten2und4)'!$U$3</c:f>
              <c:strCache>
                <c:ptCount val="1"/>
                <c:pt idx="0">
                  <c:v>Mä</c:v>
                </c:pt>
              </c:strCache>
            </c:strRef>
          </c:tx>
          <c:spPr>
            <a:ln w="34925" cap="rnd">
              <a:solidFill>
                <a:schemeClr val="accent2"/>
              </a:solidFill>
              <a:round/>
            </a:ln>
            <a:effectLst>
              <a:outerShdw blurRad="40000" dist="23000" dir="5400000" rotWithShape="0">
                <a:srgbClr val="000000">
                  <a:alpha val="35000"/>
                </a:srgbClr>
              </a:outerShdw>
            </a:effectLst>
          </c:spPr>
          <c:marker>
            <c:symbol val="circle"/>
            <c:size val="6"/>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a:solidFill>
                  <a:schemeClr val="accent2"/>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'100m (Noten2und4)'!$S$4:$S$14</c:f>
              <c:strCache>
                <c:ptCount val="11"/>
                <c:pt idx="0">
                  <c:v>KMK</c:v>
                </c:pt>
                <c:pt idx="1">
                  <c:v>SH</c:v>
                </c:pt>
                <c:pt idx="2">
                  <c:v>HE</c:v>
                </c:pt>
                <c:pt idx="3">
                  <c:v>BY</c:v>
                </c:pt>
                <c:pt idx="4">
                  <c:v>NW</c:v>
                </c:pt>
                <c:pt idx="5">
                  <c:v>RP</c:v>
                </c:pt>
                <c:pt idx="6">
                  <c:v>BW</c:v>
                </c:pt>
                <c:pt idx="7">
                  <c:v>NS</c:v>
                </c:pt>
                <c:pt idx="8">
                  <c:v>HB</c:v>
                </c:pt>
                <c:pt idx="9">
                  <c:v>HH</c:v>
                </c:pt>
                <c:pt idx="10">
                  <c:v>BE</c:v>
                </c:pt>
              </c:strCache>
            </c:strRef>
          </c:cat>
          <c:val>
            <c:numRef>
              <c:f>'100m (Noten2und4)'!$U$4:$U$14</c:f>
              <c:numCache>
                <c:formatCode>0.0</c:formatCode>
                <c:ptCount val="11"/>
                <c:pt idx="0" formatCode="0.00">
                  <c:v>14.5</c:v>
                </c:pt>
                <c:pt idx="1">
                  <c:v>15.1</c:v>
                </c:pt>
                <c:pt idx="2">
                  <c:v>14.7</c:v>
                </c:pt>
                <c:pt idx="3">
                  <c:v>14.5</c:v>
                </c:pt>
                <c:pt idx="4">
                  <c:v>14.5</c:v>
                </c:pt>
                <c:pt idx="5">
                  <c:v>14.5</c:v>
                </c:pt>
                <c:pt idx="6">
                  <c:v>14.3</c:v>
                </c:pt>
                <c:pt idx="7">
                  <c:v>14.4</c:v>
                </c:pt>
                <c:pt idx="8">
                  <c:v>14.2</c:v>
                </c:pt>
                <c:pt idx="9">
                  <c:v>14.2</c:v>
                </c:pt>
                <c:pt idx="10">
                  <c:v>14</c:v>
                </c:pt>
              </c:numCache>
            </c:numRef>
          </c:val>
          <c:smooth val="0"/>
          <c:extLst>
            <c:ext xmlns:c16="http://schemas.microsoft.com/office/drawing/2014/chart" uri="{C3380CC4-5D6E-409C-BE32-E72D297353CC}">
              <c16:uniqueId val="{00000000-1059-4941-A3B1-8054DAB57276}"/>
            </c:ext>
          </c:extLst>
        </c:ser>
        <c:ser>
          <c:idx val="0"/>
          <c:order val="2"/>
          <c:tx>
            <c:strRef>
              <c:f>'100m (Noten2und4)'!$T$3</c:f>
              <c:strCache>
                <c:ptCount val="1"/>
                <c:pt idx="0">
                  <c:v>Ju</c:v>
                </c:pt>
              </c:strCache>
            </c:strRef>
          </c:tx>
          <c:spPr>
            <a:ln w="349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cat>
            <c:strRef>
              <c:f>'100m (Noten2und4)'!$S$4:$S$14</c:f>
              <c:strCache>
                <c:ptCount val="11"/>
                <c:pt idx="0">
                  <c:v>KMK</c:v>
                </c:pt>
                <c:pt idx="1">
                  <c:v>SH</c:v>
                </c:pt>
                <c:pt idx="2">
                  <c:v>HE</c:v>
                </c:pt>
                <c:pt idx="3">
                  <c:v>BY</c:v>
                </c:pt>
                <c:pt idx="4">
                  <c:v>NW</c:v>
                </c:pt>
                <c:pt idx="5">
                  <c:v>RP</c:v>
                </c:pt>
                <c:pt idx="6">
                  <c:v>BW</c:v>
                </c:pt>
                <c:pt idx="7">
                  <c:v>NS</c:v>
                </c:pt>
                <c:pt idx="8">
                  <c:v>HB</c:v>
                </c:pt>
                <c:pt idx="9">
                  <c:v>HH</c:v>
                </c:pt>
                <c:pt idx="10">
                  <c:v>BE</c:v>
                </c:pt>
              </c:strCache>
            </c:strRef>
          </c:cat>
          <c:val>
            <c:numRef>
              <c:f>'100m (Noten2und4)'!$T$4:$T$14</c:f>
              <c:numCache>
                <c:formatCode>0.0</c:formatCode>
                <c:ptCount val="11"/>
                <c:pt idx="0" formatCode="0.00">
                  <c:v>12.9</c:v>
                </c:pt>
                <c:pt idx="1">
                  <c:v>13.3</c:v>
                </c:pt>
                <c:pt idx="2">
                  <c:v>12.9</c:v>
                </c:pt>
                <c:pt idx="3">
                  <c:v>12.9</c:v>
                </c:pt>
                <c:pt idx="4">
                  <c:v>12.9</c:v>
                </c:pt>
                <c:pt idx="5">
                  <c:v>12.9</c:v>
                </c:pt>
                <c:pt idx="6">
                  <c:v>12.7</c:v>
                </c:pt>
                <c:pt idx="7">
                  <c:v>12.6</c:v>
                </c:pt>
                <c:pt idx="8">
                  <c:v>12.6</c:v>
                </c:pt>
                <c:pt idx="9">
                  <c:v>12.5</c:v>
                </c:pt>
                <c:pt idx="10">
                  <c:v>12.5</c:v>
                </c:pt>
              </c:numCache>
            </c:numRef>
          </c:val>
          <c:smooth val="0"/>
          <c:extLst>
            <c:ext xmlns:c16="http://schemas.microsoft.com/office/drawing/2014/chart" uri="{C3380CC4-5D6E-409C-BE32-E72D297353CC}">
              <c16:uniqueId val="{00000001-1059-4941-A3B1-8054DAB5727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81376"/>
        <c:axId val="2023407168"/>
      </c:lineChart>
      <c:scatterChart>
        <c:scatterStyle val="lineMarker"/>
        <c:varyColors val="0"/>
        <c:ser>
          <c:idx val="2"/>
          <c:order val="1"/>
          <c:tx>
            <c:strRef>
              <c:f>'100m (Noten2und4)'!$W$3</c:f>
              <c:strCache>
                <c:ptCount val="1"/>
                <c:pt idx="0">
                  <c:v>Diff</c:v>
                </c:pt>
              </c:strCache>
            </c:strRef>
          </c:tx>
          <c:spPr>
            <a:ln w="25400" cap="rnd">
              <a:noFill/>
              <a:round/>
            </a:ln>
            <a:effectLst>
              <a:outerShdw blurRad="40000" dist="23000" dir="5400000" rotWithShape="0">
                <a:srgbClr val="000000">
                  <a:alpha val="35000"/>
                </a:srgbClr>
              </a:outerShdw>
            </a:effectLst>
          </c:spPr>
          <c:marker>
            <c:symbol val="circle"/>
            <c:size val="6"/>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a:solidFill>
                  <a:schemeClr val="accent3"/>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dLbls>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'100m (Noten2und4)'!$W$4:$W$14</c:f>
              <c:numCache>
                <c:formatCode>0.0</c:formatCode>
                <c:ptCount val="11"/>
                <c:pt idx="0">
                  <c:v>1.5999999999999996</c:v>
                </c:pt>
                <c:pt idx="1">
                  <c:v>1.7999999999999989</c:v>
                </c:pt>
                <c:pt idx="2">
                  <c:v>1.7999999999999989</c:v>
                </c:pt>
                <c:pt idx="3">
                  <c:v>1.5999999999999996</c:v>
                </c:pt>
                <c:pt idx="4">
                  <c:v>1.5999999999999996</c:v>
                </c:pt>
                <c:pt idx="5">
                  <c:v>1.5999999999999996</c:v>
                </c:pt>
                <c:pt idx="6">
                  <c:v>1.6000000000000014</c:v>
                </c:pt>
                <c:pt idx="7">
                  <c:v>1.8000000000000007</c:v>
                </c:pt>
                <c:pt idx="8">
                  <c:v>1.5999999999999996</c:v>
                </c:pt>
                <c:pt idx="9">
                  <c:v>1.6999999999999993</c:v>
                </c:pt>
                <c:pt idx="10">
                  <c:v>1.5</c:v>
                </c:pt>
              </c:numCache>
            </c:numRef>
          </c:yVal>
          <c:smooth val="0"/>
          <c:extLst>
            <c:ext xmlns:c16="http://schemas.microsoft.com/office/drawing/2014/chart" uri="{C3380CC4-5D6E-409C-BE32-E72D297353CC}">
              <c16:uniqueId val="{00000002-1059-4941-A3B1-8054DAB57276}"/>
            </c:ext>
          </c:extLst>
        </c:ser>
        <c:dLbls>
          <c:showLegendKey val="0"/>
          <c:showVal val="0"/>
          <c:showCatName val="0"/>
          <c:showSerName val="0"/>
          <c:showPercent val="0"/>
          <c:showBubbleSize val="0"/>
        </c:dLbls>
        <c:axId val="2089235072"/>
        <c:axId val="2089230080"/>
      </c:scatterChart>
      <c:catAx>
        <c:axId val="8137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de-DE"/>
                  <a:t>KMK und Bundesländer</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23407168"/>
        <c:crosses val="autoZero"/>
        <c:auto val="1"/>
        <c:lblAlgn val="ctr"/>
        <c:lblOffset val="100"/>
        <c:noMultiLvlLbl val="0"/>
      </c:catAx>
      <c:valAx>
        <c:axId val="2023407168"/>
        <c:scaling>
          <c:orientation val="minMax"/>
          <c:max val="15.3"/>
          <c:min val="12.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a:t>Zeit (sek)</a:t>
                </a:r>
              </a:p>
            </c:rich>
          </c:tx>
          <c:layout>
            <c:manualLayout>
              <c:xMode val="edge"/>
              <c:yMode val="edge"/>
              <c:x val="2.2222222222222223E-2"/>
              <c:y val="0.3740777194517351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1376"/>
        <c:crosses val="autoZero"/>
        <c:crossBetween val="between"/>
        <c:majorUnit val="0.30000000000000004"/>
      </c:valAx>
      <c:valAx>
        <c:axId val="2089230080"/>
        <c:scaling>
          <c:orientation val="minMax"/>
          <c:max val="6"/>
          <c:min val="-1"/>
        </c:scaling>
        <c:delete val="0"/>
        <c:axPos val="r"/>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9235072"/>
        <c:crosses val="max"/>
        <c:crossBetween val="midCat"/>
      </c:valAx>
      <c:valAx>
        <c:axId val="2089235072"/>
        <c:scaling>
          <c:orientation val="minMax"/>
        </c:scaling>
        <c:delete val="0"/>
        <c:axPos val="t"/>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89230080"/>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100m Schüler -  Note "ausreichend"</a:t>
            </a:r>
          </a:p>
        </c:rich>
      </c:tx>
      <c:layout>
        <c:manualLayout>
          <c:xMode val="edge"/>
          <c:yMode val="edge"/>
          <c:x val="9.0214067278287444E-3"/>
          <c:y val="0"/>
        </c:manualLayout>
      </c:layout>
      <c:overlay val="0"/>
    </c:title>
    <c:autoTitleDeleted val="0"/>
    <c:plotArea>
      <c:layout>
        <c:manualLayout>
          <c:layoutTarget val="inner"/>
          <c:xMode val="edge"/>
          <c:yMode val="edge"/>
          <c:x val="0.14280250916347875"/>
          <c:y val="0.24447907553222514"/>
          <c:w val="0.82355823169162679"/>
          <c:h val="0.5910340277777778"/>
        </c:manualLayout>
      </c:layout>
      <c:barChart>
        <c:barDir val="col"/>
        <c:grouping val="stacked"/>
        <c:varyColors val="0"/>
        <c:ser>
          <c:idx val="0"/>
          <c:order val="0"/>
          <c:tx>
            <c:strRef>
              <c:f>'100m (Noten2und4)'!$B$19</c:f>
              <c:strCache>
                <c:ptCount val="1"/>
                <c:pt idx="0">
                  <c:v>Ju</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F5A3-4AF8-ADA7-C3952E291600}"/>
              </c:ext>
            </c:extLst>
          </c:dPt>
          <c:dPt>
            <c:idx val="1"/>
            <c:invertIfNegative val="0"/>
            <c:bubble3D val="0"/>
            <c:spPr>
              <a:solidFill>
                <a:srgbClr val="FF0000"/>
              </a:solidFill>
            </c:spPr>
            <c:extLst>
              <c:ext xmlns:c16="http://schemas.microsoft.com/office/drawing/2014/chart" uri="{C3380CC4-5D6E-409C-BE32-E72D297353CC}">
                <c16:uniqueId val="{00000003-F5A3-4AF8-ADA7-C3952E291600}"/>
              </c:ext>
            </c:extLst>
          </c:dPt>
          <c:dPt>
            <c:idx val="2"/>
            <c:invertIfNegative val="0"/>
            <c:bubble3D val="0"/>
            <c:spPr>
              <a:solidFill>
                <a:srgbClr val="FFC000"/>
              </a:solidFill>
            </c:spPr>
            <c:extLst>
              <c:ext xmlns:c16="http://schemas.microsoft.com/office/drawing/2014/chart" uri="{C3380CC4-5D6E-409C-BE32-E72D297353CC}">
                <c16:uniqueId val="{00000005-F5A3-4AF8-ADA7-C3952E291600}"/>
              </c:ext>
            </c:extLst>
          </c:dPt>
          <c:dPt>
            <c:idx val="3"/>
            <c:invertIfNegative val="0"/>
            <c:bubble3D val="0"/>
            <c:spPr>
              <a:solidFill>
                <a:srgbClr val="FFC000"/>
              </a:solidFill>
            </c:spPr>
            <c:extLst>
              <c:ext xmlns:c16="http://schemas.microsoft.com/office/drawing/2014/chart" uri="{C3380CC4-5D6E-409C-BE32-E72D297353CC}">
                <c16:uniqueId val="{00000007-F5A3-4AF8-ADA7-C3952E291600}"/>
              </c:ext>
            </c:extLst>
          </c:dPt>
          <c:dPt>
            <c:idx val="4"/>
            <c:invertIfNegative val="0"/>
            <c:bubble3D val="0"/>
            <c:spPr>
              <a:solidFill>
                <a:srgbClr val="FFC000"/>
              </a:solidFill>
            </c:spPr>
            <c:extLst>
              <c:ext xmlns:c16="http://schemas.microsoft.com/office/drawing/2014/chart" uri="{C3380CC4-5D6E-409C-BE32-E72D297353CC}">
                <c16:uniqueId val="{00000009-F5A3-4AF8-ADA7-C3952E291600}"/>
              </c:ext>
            </c:extLst>
          </c:dPt>
          <c:dPt>
            <c:idx val="5"/>
            <c:invertIfNegative val="0"/>
            <c:bubble3D val="0"/>
            <c:spPr>
              <a:solidFill>
                <a:schemeClr val="accent1"/>
              </a:solidFill>
            </c:spPr>
            <c:extLst>
              <c:ext xmlns:c16="http://schemas.microsoft.com/office/drawing/2014/chart" uri="{C3380CC4-5D6E-409C-BE32-E72D297353CC}">
                <c16:uniqueId val="{0000000B-F5A3-4AF8-ADA7-C3952E291600}"/>
              </c:ext>
            </c:extLst>
          </c:dPt>
          <c:dPt>
            <c:idx val="6"/>
            <c:invertIfNegative val="0"/>
            <c:bubble3D val="0"/>
            <c:spPr>
              <a:solidFill>
                <a:schemeClr val="accent1"/>
              </a:solidFill>
            </c:spPr>
            <c:extLst>
              <c:ext xmlns:c16="http://schemas.microsoft.com/office/drawing/2014/chart" uri="{C3380CC4-5D6E-409C-BE32-E72D297353CC}">
                <c16:uniqueId val="{0000000D-F5A3-4AF8-ADA7-C3952E291600}"/>
              </c:ext>
            </c:extLst>
          </c:dPt>
          <c:dPt>
            <c:idx val="7"/>
            <c:invertIfNegative val="0"/>
            <c:bubble3D val="0"/>
            <c:spPr>
              <a:solidFill>
                <a:srgbClr val="0070C0"/>
              </a:solidFill>
            </c:spPr>
            <c:extLst>
              <c:ext xmlns:c16="http://schemas.microsoft.com/office/drawing/2014/chart" uri="{C3380CC4-5D6E-409C-BE32-E72D297353CC}">
                <c16:uniqueId val="{0000000F-F5A3-4AF8-ADA7-C3952E291600}"/>
              </c:ext>
            </c:extLst>
          </c:dPt>
          <c:dPt>
            <c:idx val="8"/>
            <c:invertIfNegative val="0"/>
            <c:bubble3D val="0"/>
            <c:spPr>
              <a:solidFill>
                <a:srgbClr val="0070C0"/>
              </a:solidFill>
            </c:spPr>
            <c:extLst>
              <c:ext xmlns:c16="http://schemas.microsoft.com/office/drawing/2014/chart" uri="{C3380CC4-5D6E-409C-BE32-E72D297353CC}">
                <c16:uniqueId val="{00000011-F5A3-4AF8-ADA7-C3952E291600}"/>
              </c:ext>
            </c:extLst>
          </c:dPt>
          <c:dPt>
            <c:idx val="9"/>
            <c:invertIfNegative val="0"/>
            <c:bubble3D val="0"/>
            <c:spPr>
              <a:solidFill>
                <a:srgbClr val="0070C0"/>
              </a:solidFill>
            </c:spPr>
            <c:extLst>
              <c:ext xmlns:c16="http://schemas.microsoft.com/office/drawing/2014/chart" uri="{C3380CC4-5D6E-409C-BE32-E72D297353CC}">
                <c16:uniqueId val="{00000013-F5A3-4AF8-ADA7-C3952E291600}"/>
              </c:ext>
            </c:extLst>
          </c:dPt>
          <c:dPt>
            <c:idx val="10"/>
            <c:invertIfNegative val="0"/>
            <c:bubble3D val="0"/>
            <c:spPr>
              <a:solidFill>
                <a:srgbClr val="0070C0"/>
              </a:solidFill>
            </c:spPr>
            <c:extLst>
              <c:ext xmlns:c16="http://schemas.microsoft.com/office/drawing/2014/chart" uri="{C3380CC4-5D6E-409C-BE32-E72D297353CC}">
                <c16:uniqueId val="{00000015-F5A3-4AF8-ADA7-C3952E291600}"/>
              </c:ext>
            </c:extLst>
          </c:dPt>
          <c:dPt>
            <c:idx val="11"/>
            <c:invertIfNegative val="0"/>
            <c:bubble3D val="0"/>
            <c:spPr>
              <a:solidFill>
                <a:srgbClr val="FF0000"/>
              </a:solidFill>
            </c:spPr>
            <c:extLst>
              <c:ext xmlns:c16="http://schemas.microsoft.com/office/drawing/2014/chart" uri="{C3380CC4-5D6E-409C-BE32-E72D297353CC}">
                <c16:uniqueId val="{00000017-F5A3-4AF8-ADA7-C3952E291600}"/>
              </c:ext>
            </c:extLst>
          </c:dPt>
          <c:dLbls>
            <c:dLbl>
              <c:idx val="0"/>
              <c:layout>
                <c:manualLayout>
                  <c:x val="0"/>
                  <c:y val="-0.2467954861111111"/>
                </c:manualLayout>
              </c:layout>
              <c:numFmt formatCode="#,##0.0" sourceLinked="0"/>
              <c:spPr>
                <a:solidFill>
                  <a:srgbClr val="FFC000"/>
                </a:solidFill>
                <a:ln>
                  <a:noFill/>
                </a:ln>
                <a:effectLst/>
              </c:spPr>
              <c:txPr>
                <a:bodyPr wrap="square" lIns="38100" tIns="19050" rIns="38100" bIns="19050" anchor="ctr">
                  <a:spAutoFit/>
                </a:bodyPr>
                <a:lstStyle/>
                <a:p>
                  <a:pPr>
                    <a:defRPr sz="1200" b="1">
                      <a:solidFill>
                        <a:schemeClr val="tx1"/>
                      </a:solidFill>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A3-4AF8-ADA7-C3952E291600}"/>
                </c:ext>
              </c:extLst>
            </c:dLbl>
            <c:dLbl>
              <c:idx val="1"/>
              <c:layout>
                <c:manualLayout>
                  <c:x val="2.7136752136752386E-3"/>
                  <c:y val="-0.3016795138888889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A3-4AF8-ADA7-C3952E291600}"/>
                </c:ext>
              </c:extLst>
            </c:dLbl>
            <c:dLbl>
              <c:idx val="2"/>
              <c:delete val="1"/>
              <c:extLst>
                <c:ext xmlns:c15="http://schemas.microsoft.com/office/drawing/2012/chart" uri="{CE6537A1-D6FC-4f65-9D91-7224C49458BB}"/>
                <c:ext xmlns:c16="http://schemas.microsoft.com/office/drawing/2014/chart" uri="{C3380CC4-5D6E-409C-BE32-E72D297353CC}">
                  <c16:uniqueId val="{00000005-F5A3-4AF8-ADA7-C3952E291600}"/>
                </c:ext>
              </c:extLst>
            </c:dLbl>
            <c:dLbl>
              <c:idx val="3"/>
              <c:layout>
                <c:manualLayout>
                  <c:x val="8.1410256410255916E-3"/>
                  <c:y val="-0.24459045138888894"/>
                </c:manualLayout>
              </c:layout>
              <c:numFmt formatCode="#,##0.0" sourceLinked="0"/>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8372927350427351"/>
                      <c:h val="7.1459722222222216E-2"/>
                    </c:manualLayout>
                  </c15:layout>
                </c:ext>
                <c:ext xmlns:c16="http://schemas.microsoft.com/office/drawing/2014/chart" uri="{C3380CC4-5D6E-409C-BE32-E72D297353CC}">
                  <c16:uniqueId val="{00000007-F5A3-4AF8-ADA7-C3952E291600}"/>
                </c:ext>
              </c:extLst>
            </c:dLbl>
            <c:dLbl>
              <c:idx val="4"/>
              <c:delete val="1"/>
              <c:extLst>
                <c:ext xmlns:c15="http://schemas.microsoft.com/office/drawing/2012/chart" uri="{CE6537A1-D6FC-4f65-9D91-7224C49458BB}"/>
                <c:ext xmlns:c16="http://schemas.microsoft.com/office/drawing/2014/chart" uri="{C3380CC4-5D6E-409C-BE32-E72D297353CC}">
                  <c16:uniqueId val="{00000009-F5A3-4AF8-ADA7-C3952E291600}"/>
                </c:ext>
              </c:extLst>
            </c:dLbl>
            <c:dLbl>
              <c:idx val="5"/>
              <c:layout>
                <c:manualLayout>
                  <c:x val="5.4273504273504277E-3"/>
                  <c:y val="-0.222779861111111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A3-4AF8-ADA7-C3952E291600}"/>
                </c:ext>
              </c:extLst>
            </c:dLbl>
            <c:dLbl>
              <c:idx val="6"/>
              <c:layout>
                <c:manualLayout>
                  <c:x val="0"/>
                  <c:y val="-0.203173611111111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A3-4AF8-ADA7-C3952E291600}"/>
                </c:ext>
              </c:extLst>
            </c:dLbl>
            <c:dLbl>
              <c:idx val="7"/>
              <c:layout>
                <c:manualLayout>
                  <c:x val="3.120726495726496E-2"/>
                  <c:y val="-0.16837152777777786"/>
                </c:manualLayout>
              </c:layout>
              <c:numFmt formatCode="#,##0.0" sourceLinked="0"/>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2674209401709402"/>
                      <c:h val="7.5869444444444448E-2"/>
                    </c:manualLayout>
                  </c15:layout>
                </c:ext>
                <c:ext xmlns:c16="http://schemas.microsoft.com/office/drawing/2014/chart" uri="{C3380CC4-5D6E-409C-BE32-E72D297353CC}">
                  <c16:uniqueId val="{0000000F-F5A3-4AF8-ADA7-C3952E291600}"/>
                </c:ext>
              </c:extLst>
            </c:dLbl>
            <c:dLbl>
              <c:idx val="8"/>
              <c:delete val="1"/>
              <c:extLst>
                <c:ext xmlns:c15="http://schemas.microsoft.com/office/drawing/2012/chart" uri="{CE6537A1-D6FC-4f65-9D91-7224C49458BB}"/>
                <c:ext xmlns:c16="http://schemas.microsoft.com/office/drawing/2014/chart" uri="{C3380CC4-5D6E-409C-BE32-E72D297353CC}">
                  <c16:uniqueId val="{00000011-F5A3-4AF8-ADA7-C3952E291600}"/>
                </c:ext>
              </c:extLst>
            </c:dLbl>
            <c:dLbl>
              <c:idx val="9"/>
              <c:layout>
                <c:manualLayout>
                  <c:x val="-9.9500275065756255E-17"/>
                  <c:y val="-0.11152048611111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5A3-4AF8-ADA7-C3952E291600}"/>
                </c:ext>
              </c:extLst>
            </c:dLbl>
            <c:dLbl>
              <c:idx val="10"/>
              <c:layout>
                <c:manualLayout>
                  <c:x val="0"/>
                  <c:y val="-8.18736111111111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5A3-4AF8-ADA7-C3952E291600}"/>
                </c:ext>
              </c:extLst>
            </c:dLbl>
            <c:numFmt formatCode="#,##0.0" sourceLinked="0"/>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'100m (Noten2und4)'!$A$20:$A$30</c:f>
              <c:strCache>
                <c:ptCount val="11"/>
                <c:pt idx="0">
                  <c:v>KMK</c:v>
                </c:pt>
                <c:pt idx="1">
                  <c:v>SH</c:v>
                </c:pt>
                <c:pt idx="2">
                  <c:v>BY</c:v>
                </c:pt>
                <c:pt idx="3">
                  <c:v>NW</c:v>
                </c:pt>
                <c:pt idx="4">
                  <c:v>RP</c:v>
                </c:pt>
                <c:pt idx="5">
                  <c:v>HE</c:v>
                </c:pt>
                <c:pt idx="6">
                  <c:v>BW</c:v>
                </c:pt>
                <c:pt idx="7">
                  <c:v>HB</c:v>
                </c:pt>
                <c:pt idx="8">
                  <c:v>NS</c:v>
                </c:pt>
                <c:pt idx="9">
                  <c:v>BE</c:v>
                </c:pt>
                <c:pt idx="10">
                  <c:v>HH</c:v>
                </c:pt>
              </c:strCache>
            </c:strRef>
          </c:cat>
          <c:val>
            <c:numRef>
              <c:f>'100m (Noten2und4)'!$B$20:$B$30</c:f>
              <c:numCache>
                <c:formatCode>0.0</c:formatCode>
                <c:ptCount val="11"/>
                <c:pt idx="0">
                  <c:v>14.3</c:v>
                </c:pt>
                <c:pt idx="1">
                  <c:v>14.6</c:v>
                </c:pt>
                <c:pt idx="2">
                  <c:v>14.3</c:v>
                </c:pt>
                <c:pt idx="3">
                  <c:v>14.3</c:v>
                </c:pt>
                <c:pt idx="4">
                  <c:v>14.3</c:v>
                </c:pt>
                <c:pt idx="5">
                  <c:v>14.2</c:v>
                </c:pt>
                <c:pt idx="6">
                  <c:v>14.1</c:v>
                </c:pt>
                <c:pt idx="7">
                  <c:v>13.9</c:v>
                </c:pt>
                <c:pt idx="8">
                  <c:v>13.9</c:v>
                </c:pt>
                <c:pt idx="9">
                  <c:v>13.7</c:v>
                </c:pt>
                <c:pt idx="10">
                  <c:v>13.5</c:v>
                </c:pt>
              </c:numCache>
            </c:numRef>
          </c:val>
          <c:extLst>
            <c:ext xmlns:c16="http://schemas.microsoft.com/office/drawing/2014/chart" uri="{C3380CC4-5D6E-409C-BE32-E72D297353CC}">
              <c16:uniqueId val="{00000018-F5A3-4AF8-ADA7-C3952E291600}"/>
            </c:ext>
          </c:extLst>
        </c:ser>
        <c:dLbls>
          <c:dLblPos val="inEnd"/>
          <c:showLegendKey val="0"/>
          <c:showVal val="1"/>
          <c:showCatName val="0"/>
          <c:showSerName val="0"/>
          <c:showPercent val="0"/>
          <c:showBubbleSize val="0"/>
        </c:dLbls>
        <c:gapWidth val="150"/>
        <c:overlap val="100"/>
        <c:axId val="78380416"/>
        <c:axId val="86127744"/>
      </c:barChart>
      <c:catAx>
        <c:axId val="78380416"/>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127744"/>
        <c:crosses val="autoZero"/>
        <c:auto val="1"/>
        <c:lblAlgn val="ctr"/>
        <c:lblOffset val="100"/>
        <c:noMultiLvlLbl val="0"/>
      </c:catAx>
      <c:valAx>
        <c:axId val="86127744"/>
        <c:scaling>
          <c:orientation val="minMax"/>
          <c:max val="14.8"/>
          <c:min val="13.3"/>
        </c:scaling>
        <c:delete val="0"/>
        <c:axPos val="l"/>
        <c:majorGridlines/>
        <c:title>
          <c:tx>
            <c:rich>
              <a:bodyPr/>
              <a:lstStyle/>
              <a:p>
                <a:pPr>
                  <a:defRPr/>
                </a:pPr>
                <a:r>
                  <a:rPr lang="en-US" sz="1200" b="1">
                    <a:latin typeface="Arial Narrow" panose="020B0606020202030204" pitchFamily="34" charset="0"/>
                  </a:rPr>
                  <a:t>Zeit (sek)</a:t>
                </a:r>
              </a:p>
            </c:rich>
          </c:tx>
          <c:overlay val="0"/>
        </c:title>
        <c:numFmt formatCode="0.0" sourceLinked="0"/>
        <c:majorTickMark val="out"/>
        <c:minorTickMark val="none"/>
        <c:tickLblPos val="nextTo"/>
        <c:txPr>
          <a:bodyPr/>
          <a:lstStyle/>
          <a:p>
            <a:pPr>
              <a:defRPr sz="1200" b="1">
                <a:latin typeface="Arial Narrow" panose="020B0606020202030204" pitchFamily="34" charset="0"/>
              </a:defRPr>
            </a:pPr>
            <a:endParaRPr lang="de-DE"/>
          </a:p>
        </c:txPr>
        <c:crossAx val="78380416"/>
        <c:crosses val="autoZero"/>
        <c:crossBetween val="between"/>
        <c:majorUnit val="0.30000000000000004"/>
      </c:valAx>
    </c:plotArea>
    <c:plotVisOnly val="1"/>
    <c:dispBlanksAs val="gap"/>
    <c:showDLblsOverMax val="0"/>
  </c:chart>
  <c:spPr>
    <a:ln>
      <a:solidFill>
        <a:schemeClr val="tx1"/>
      </a:solidFill>
    </a:ln>
  </c:spPr>
  <c:printSettings>
    <c:headerFooter/>
    <c:pageMargins b="0.78740157499999996" l="0.70000000000000051" r="0.70000000000000051" t="0.7874015749999999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100m Schülerinnen -  Note "ausreichend"</a:t>
            </a:r>
          </a:p>
        </c:rich>
      </c:tx>
      <c:layout>
        <c:manualLayout>
          <c:xMode val="edge"/>
          <c:yMode val="edge"/>
          <c:x val="9.0214067278287444E-3"/>
          <c:y val="0"/>
        </c:manualLayout>
      </c:layout>
      <c:overlay val="0"/>
    </c:title>
    <c:autoTitleDeleted val="0"/>
    <c:plotArea>
      <c:layout>
        <c:manualLayout>
          <c:layoutTarget val="inner"/>
          <c:xMode val="edge"/>
          <c:yMode val="edge"/>
          <c:x val="0.14280250916347875"/>
          <c:y val="0.24447907553222514"/>
          <c:w val="0.82355823169162679"/>
          <c:h val="0.5910340277777778"/>
        </c:manualLayout>
      </c:layout>
      <c:barChart>
        <c:barDir val="col"/>
        <c:grouping val="stacked"/>
        <c:varyColors val="0"/>
        <c:ser>
          <c:idx val="0"/>
          <c:order val="0"/>
          <c:tx>
            <c:strRef>
              <c:f>'100m (Noten2und4)'!$D$19</c:f>
              <c:strCache>
                <c:ptCount val="1"/>
                <c:pt idx="0">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D62A-4F70-AAE1-5766F38800B5}"/>
              </c:ext>
            </c:extLst>
          </c:dPt>
          <c:dPt>
            <c:idx val="1"/>
            <c:invertIfNegative val="0"/>
            <c:bubble3D val="0"/>
            <c:spPr>
              <a:solidFill>
                <a:srgbClr val="FF0000"/>
              </a:solidFill>
            </c:spPr>
            <c:extLst>
              <c:ext xmlns:c16="http://schemas.microsoft.com/office/drawing/2014/chart" uri="{C3380CC4-5D6E-409C-BE32-E72D297353CC}">
                <c16:uniqueId val="{00000003-D62A-4F70-AAE1-5766F38800B5}"/>
              </c:ext>
            </c:extLst>
          </c:dPt>
          <c:dPt>
            <c:idx val="2"/>
            <c:invertIfNegative val="0"/>
            <c:bubble3D val="0"/>
            <c:spPr>
              <a:solidFill>
                <a:srgbClr val="FFC000"/>
              </a:solidFill>
            </c:spPr>
            <c:extLst>
              <c:ext xmlns:c16="http://schemas.microsoft.com/office/drawing/2014/chart" uri="{C3380CC4-5D6E-409C-BE32-E72D297353CC}">
                <c16:uniqueId val="{00000005-D62A-4F70-AAE1-5766F38800B5}"/>
              </c:ext>
            </c:extLst>
          </c:dPt>
          <c:dPt>
            <c:idx val="3"/>
            <c:invertIfNegative val="0"/>
            <c:bubble3D val="0"/>
            <c:spPr>
              <a:solidFill>
                <a:srgbClr val="FFC000"/>
              </a:solidFill>
            </c:spPr>
            <c:extLst>
              <c:ext xmlns:c16="http://schemas.microsoft.com/office/drawing/2014/chart" uri="{C3380CC4-5D6E-409C-BE32-E72D297353CC}">
                <c16:uniqueId val="{00000007-D62A-4F70-AAE1-5766F38800B5}"/>
              </c:ext>
            </c:extLst>
          </c:dPt>
          <c:dPt>
            <c:idx val="4"/>
            <c:invertIfNegative val="0"/>
            <c:bubble3D val="0"/>
            <c:spPr>
              <a:solidFill>
                <a:srgbClr val="FFC000"/>
              </a:solidFill>
            </c:spPr>
            <c:extLst>
              <c:ext xmlns:c16="http://schemas.microsoft.com/office/drawing/2014/chart" uri="{C3380CC4-5D6E-409C-BE32-E72D297353CC}">
                <c16:uniqueId val="{00000009-D62A-4F70-AAE1-5766F38800B5}"/>
              </c:ext>
            </c:extLst>
          </c:dPt>
          <c:dPt>
            <c:idx val="5"/>
            <c:invertIfNegative val="0"/>
            <c:bubble3D val="0"/>
            <c:spPr>
              <a:solidFill>
                <a:srgbClr val="0070C0"/>
              </a:solidFill>
            </c:spPr>
            <c:extLst>
              <c:ext xmlns:c16="http://schemas.microsoft.com/office/drawing/2014/chart" uri="{C3380CC4-5D6E-409C-BE32-E72D297353CC}">
                <c16:uniqueId val="{0000000B-D62A-4F70-AAE1-5766F38800B5}"/>
              </c:ext>
            </c:extLst>
          </c:dPt>
          <c:dPt>
            <c:idx val="6"/>
            <c:invertIfNegative val="0"/>
            <c:bubble3D val="0"/>
            <c:spPr>
              <a:solidFill>
                <a:srgbClr val="0070C0"/>
              </a:solidFill>
            </c:spPr>
            <c:extLst>
              <c:ext xmlns:c16="http://schemas.microsoft.com/office/drawing/2014/chart" uri="{C3380CC4-5D6E-409C-BE32-E72D297353CC}">
                <c16:uniqueId val="{0000000D-D62A-4F70-AAE1-5766F38800B5}"/>
              </c:ext>
            </c:extLst>
          </c:dPt>
          <c:dPt>
            <c:idx val="7"/>
            <c:invertIfNegative val="0"/>
            <c:bubble3D val="0"/>
            <c:spPr>
              <a:solidFill>
                <a:srgbClr val="0070C0"/>
              </a:solidFill>
            </c:spPr>
            <c:extLst>
              <c:ext xmlns:c16="http://schemas.microsoft.com/office/drawing/2014/chart" uri="{C3380CC4-5D6E-409C-BE32-E72D297353CC}">
                <c16:uniqueId val="{0000000F-D62A-4F70-AAE1-5766F38800B5}"/>
              </c:ext>
            </c:extLst>
          </c:dPt>
          <c:dPt>
            <c:idx val="8"/>
            <c:invertIfNegative val="0"/>
            <c:bubble3D val="0"/>
            <c:spPr>
              <a:solidFill>
                <a:srgbClr val="0070C0"/>
              </a:solidFill>
            </c:spPr>
            <c:extLst>
              <c:ext xmlns:c16="http://schemas.microsoft.com/office/drawing/2014/chart" uri="{C3380CC4-5D6E-409C-BE32-E72D297353CC}">
                <c16:uniqueId val="{00000011-D62A-4F70-AAE1-5766F38800B5}"/>
              </c:ext>
            </c:extLst>
          </c:dPt>
          <c:dPt>
            <c:idx val="9"/>
            <c:invertIfNegative val="0"/>
            <c:bubble3D val="0"/>
            <c:spPr>
              <a:solidFill>
                <a:srgbClr val="0070C0"/>
              </a:solidFill>
            </c:spPr>
            <c:extLst>
              <c:ext xmlns:c16="http://schemas.microsoft.com/office/drawing/2014/chart" uri="{C3380CC4-5D6E-409C-BE32-E72D297353CC}">
                <c16:uniqueId val="{00000013-D62A-4F70-AAE1-5766F38800B5}"/>
              </c:ext>
            </c:extLst>
          </c:dPt>
          <c:dPt>
            <c:idx val="10"/>
            <c:invertIfNegative val="0"/>
            <c:bubble3D val="0"/>
            <c:spPr>
              <a:solidFill>
                <a:srgbClr val="0070C0"/>
              </a:solidFill>
            </c:spPr>
            <c:extLst>
              <c:ext xmlns:c16="http://schemas.microsoft.com/office/drawing/2014/chart" uri="{C3380CC4-5D6E-409C-BE32-E72D297353CC}">
                <c16:uniqueId val="{00000015-D62A-4F70-AAE1-5766F38800B5}"/>
              </c:ext>
            </c:extLst>
          </c:dPt>
          <c:dPt>
            <c:idx val="11"/>
            <c:invertIfNegative val="0"/>
            <c:bubble3D val="0"/>
            <c:spPr>
              <a:solidFill>
                <a:srgbClr val="FF0000"/>
              </a:solidFill>
            </c:spPr>
            <c:extLst>
              <c:ext xmlns:c16="http://schemas.microsoft.com/office/drawing/2014/chart" uri="{C3380CC4-5D6E-409C-BE32-E72D297353CC}">
                <c16:uniqueId val="{00000017-D62A-4F70-AAE1-5766F38800B5}"/>
              </c:ext>
            </c:extLst>
          </c:dPt>
          <c:dLbls>
            <c:dLbl>
              <c:idx val="0"/>
              <c:layout>
                <c:manualLayout>
                  <c:x val="0"/>
                  <c:y val="-0.2026982638888889"/>
                </c:manualLayout>
              </c:layout>
              <c:numFmt formatCode="#,##0.0" sourceLinked="0"/>
              <c:spPr>
                <a:solidFill>
                  <a:srgbClr val="FFC000"/>
                </a:solidFill>
                <a:ln>
                  <a:noFill/>
                </a:ln>
                <a:effectLst/>
              </c:spPr>
              <c:txPr>
                <a:bodyPr wrap="square" lIns="38100" tIns="19050" rIns="38100" bIns="19050" anchor="ctr">
                  <a:spAutoFit/>
                </a:bodyPr>
                <a:lstStyle/>
                <a:p>
                  <a:pPr>
                    <a:defRPr sz="1200" b="1">
                      <a:solidFill>
                        <a:sysClr val="windowText" lastClr="000000"/>
                      </a:solidFill>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2A-4F70-AAE1-5766F38800B5}"/>
                </c:ext>
              </c:extLst>
            </c:dLbl>
            <c:dLbl>
              <c:idx val="1"/>
              <c:layout>
                <c:manualLayout>
                  <c:x val="2.7136752136752386E-3"/>
                  <c:y val="-0.3149086805555555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2A-4F70-AAE1-5766F38800B5}"/>
                </c:ext>
              </c:extLst>
            </c:dLbl>
            <c:dLbl>
              <c:idx val="2"/>
              <c:delete val="1"/>
              <c:extLst>
                <c:ext xmlns:c15="http://schemas.microsoft.com/office/drawing/2012/chart" uri="{CE6537A1-D6FC-4f65-9D91-7224C49458BB}"/>
                <c:ext xmlns:c16="http://schemas.microsoft.com/office/drawing/2014/chart" uri="{C3380CC4-5D6E-409C-BE32-E72D297353CC}">
                  <c16:uniqueId val="{00000005-D62A-4F70-AAE1-5766F38800B5}"/>
                </c:ext>
              </c:extLst>
            </c:dLbl>
            <c:dLbl>
              <c:idx val="3"/>
              <c:layout>
                <c:manualLayout>
                  <c:x val="5.4273504273503774E-3"/>
                  <c:y val="-0.19167378472222221"/>
                </c:manualLayout>
              </c:layout>
              <c:numFmt formatCode="#,##0.0" sourceLinked="0"/>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8372927350427351"/>
                      <c:h val="7.1459722222222216E-2"/>
                    </c:manualLayout>
                  </c15:layout>
                </c:ext>
                <c:ext xmlns:c16="http://schemas.microsoft.com/office/drawing/2014/chart" uri="{C3380CC4-5D6E-409C-BE32-E72D297353CC}">
                  <c16:uniqueId val="{00000007-D62A-4F70-AAE1-5766F38800B5}"/>
                </c:ext>
              </c:extLst>
            </c:dLbl>
            <c:dLbl>
              <c:idx val="4"/>
              <c:delete val="1"/>
              <c:extLst>
                <c:ext xmlns:c15="http://schemas.microsoft.com/office/drawing/2012/chart" uri="{CE6537A1-D6FC-4f65-9D91-7224C49458BB}"/>
                <c:ext xmlns:c16="http://schemas.microsoft.com/office/drawing/2014/chart" uri="{C3380CC4-5D6E-409C-BE32-E72D297353CC}">
                  <c16:uniqueId val="{00000009-D62A-4F70-AAE1-5766F38800B5}"/>
                </c:ext>
              </c:extLst>
            </c:dLbl>
            <c:dLbl>
              <c:idx val="5"/>
              <c:layout>
                <c:manualLayout>
                  <c:x val="7.5982905982905982E-2"/>
                  <c:y val="-0.15883871527777785"/>
                </c:manualLayout>
              </c:layout>
              <c:numFmt formatCode="#,##0.0" sourceLinked="0"/>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7830192307692308"/>
                      <c:h val="7.1459722222222216E-2"/>
                    </c:manualLayout>
                  </c15:layout>
                </c:ext>
                <c:ext xmlns:c16="http://schemas.microsoft.com/office/drawing/2014/chart" uri="{C3380CC4-5D6E-409C-BE32-E72D297353CC}">
                  <c16:uniqueId val="{0000000B-D62A-4F70-AAE1-5766F38800B5}"/>
                </c:ext>
              </c:extLst>
            </c:dLbl>
            <c:dLbl>
              <c:idx val="6"/>
              <c:delete val="1"/>
              <c:extLst>
                <c:ext xmlns:c15="http://schemas.microsoft.com/office/drawing/2012/chart" uri="{CE6537A1-D6FC-4f65-9D91-7224C49458BB}"/>
                <c:ext xmlns:c16="http://schemas.microsoft.com/office/drawing/2014/chart" uri="{C3380CC4-5D6E-409C-BE32-E72D297353CC}">
                  <c16:uniqueId val="{0000000D-D62A-4F70-AAE1-5766F38800B5}"/>
                </c:ext>
              </c:extLst>
            </c:dLbl>
            <c:dLbl>
              <c:idx val="7"/>
              <c:delete val="1"/>
              <c:extLst>
                <c:ext xmlns:c15="http://schemas.microsoft.com/office/drawing/2012/chart" uri="{CE6537A1-D6FC-4f65-9D91-7224C49458BB}"/>
                <c:ext xmlns:c16="http://schemas.microsoft.com/office/drawing/2014/chart" uri="{C3380CC4-5D6E-409C-BE32-E72D297353CC}">
                  <c16:uniqueId val="{0000000F-D62A-4F70-AAE1-5766F38800B5}"/>
                </c:ext>
              </c:extLst>
            </c:dLbl>
            <c:dLbl>
              <c:idx val="8"/>
              <c:layout>
                <c:manualLayout>
                  <c:x val="2.7136752136751141E-3"/>
                  <c:y val="-0.1154548611111111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2A-4F70-AAE1-5766F38800B5}"/>
                </c:ext>
              </c:extLst>
            </c:dLbl>
            <c:dLbl>
              <c:idx val="9"/>
              <c:layout>
                <c:manualLayout>
                  <c:x val="3.6634615384615384E-2"/>
                  <c:y val="-8.2857291666666583E-2"/>
                </c:manualLayout>
              </c:layout>
              <c:numFmt formatCode="#,##0.0" sourceLinked="0"/>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0503269230769231"/>
                      <c:h val="6.2640277777777781E-2"/>
                    </c:manualLayout>
                  </c15:layout>
                </c:ext>
                <c:ext xmlns:c16="http://schemas.microsoft.com/office/drawing/2014/chart" uri="{C3380CC4-5D6E-409C-BE32-E72D297353CC}">
                  <c16:uniqueId val="{00000013-D62A-4F70-AAE1-5766F38800B5}"/>
                </c:ext>
              </c:extLst>
            </c:dLbl>
            <c:dLbl>
              <c:idx val="10"/>
              <c:delete val="1"/>
              <c:extLst>
                <c:ext xmlns:c15="http://schemas.microsoft.com/office/drawing/2012/chart" uri="{CE6537A1-D6FC-4f65-9D91-7224C49458BB}"/>
                <c:ext xmlns:c16="http://schemas.microsoft.com/office/drawing/2014/chart" uri="{C3380CC4-5D6E-409C-BE32-E72D297353CC}">
                  <c16:uniqueId val="{00000015-D62A-4F70-AAE1-5766F38800B5}"/>
                </c:ext>
              </c:extLst>
            </c:dLbl>
            <c:numFmt formatCode="#,##0.0" sourceLinked="0"/>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'100m (Noten2und4)'!$C$20:$C$30</c:f>
              <c:strCache>
                <c:ptCount val="11"/>
                <c:pt idx="0">
                  <c:v>KMK</c:v>
                </c:pt>
                <c:pt idx="1">
                  <c:v>SH</c:v>
                </c:pt>
                <c:pt idx="2">
                  <c:v>HE</c:v>
                </c:pt>
                <c:pt idx="3">
                  <c:v>BY</c:v>
                </c:pt>
                <c:pt idx="4">
                  <c:v>NW</c:v>
                </c:pt>
                <c:pt idx="5">
                  <c:v>RP</c:v>
                </c:pt>
                <c:pt idx="6">
                  <c:v>HB</c:v>
                </c:pt>
                <c:pt idx="7">
                  <c:v>BW</c:v>
                </c:pt>
                <c:pt idx="8">
                  <c:v>NS</c:v>
                </c:pt>
                <c:pt idx="9">
                  <c:v>BE</c:v>
                </c:pt>
                <c:pt idx="10">
                  <c:v>HH</c:v>
                </c:pt>
              </c:strCache>
            </c:strRef>
          </c:cat>
          <c:val>
            <c:numRef>
              <c:f>'100m (Noten2und4)'!$D$20:$D$30</c:f>
              <c:numCache>
                <c:formatCode>0.0</c:formatCode>
                <c:ptCount val="11"/>
                <c:pt idx="0">
                  <c:v>16.100000000000001</c:v>
                </c:pt>
                <c:pt idx="1">
                  <c:v>17.100000000000001</c:v>
                </c:pt>
                <c:pt idx="2">
                  <c:v>16.100000000000001</c:v>
                </c:pt>
                <c:pt idx="3">
                  <c:v>16.100000000000001</c:v>
                </c:pt>
                <c:pt idx="4">
                  <c:v>16.100000000000001</c:v>
                </c:pt>
                <c:pt idx="5">
                  <c:v>15.9</c:v>
                </c:pt>
                <c:pt idx="6">
                  <c:v>15.9</c:v>
                </c:pt>
                <c:pt idx="7">
                  <c:v>15.9</c:v>
                </c:pt>
                <c:pt idx="8">
                  <c:v>15.6</c:v>
                </c:pt>
                <c:pt idx="9">
                  <c:v>15.2</c:v>
                </c:pt>
                <c:pt idx="10">
                  <c:v>15.2</c:v>
                </c:pt>
              </c:numCache>
            </c:numRef>
          </c:val>
          <c:extLst>
            <c:ext xmlns:c16="http://schemas.microsoft.com/office/drawing/2014/chart" uri="{C3380CC4-5D6E-409C-BE32-E72D297353CC}">
              <c16:uniqueId val="{00000018-D62A-4F70-AAE1-5766F38800B5}"/>
            </c:ext>
          </c:extLst>
        </c:ser>
        <c:dLbls>
          <c:dLblPos val="inEnd"/>
          <c:showLegendKey val="0"/>
          <c:showVal val="1"/>
          <c:showCatName val="0"/>
          <c:showSerName val="0"/>
          <c:showPercent val="0"/>
          <c:showBubbleSize val="0"/>
        </c:dLbls>
        <c:gapWidth val="150"/>
        <c:overlap val="100"/>
        <c:axId val="78380416"/>
        <c:axId val="86127744"/>
      </c:barChart>
      <c:catAx>
        <c:axId val="78380416"/>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127744"/>
        <c:crosses val="autoZero"/>
        <c:auto val="1"/>
        <c:lblAlgn val="ctr"/>
        <c:lblOffset val="100"/>
        <c:noMultiLvlLbl val="0"/>
      </c:catAx>
      <c:valAx>
        <c:axId val="86127744"/>
        <c:scaling>
          <c:orientation val="minMax"/>
          <c:min val="14.9"/>
        </c:scaling>
        <c:delete val="0"/>
        <c:axPos val="l"/>
        <c:majorGridlines/>
        <c:title>
          <c:tx>
            <c:rich>
              <a:bodyPr/>
              <a:lstStyle/>
              <a:p>
                <a:pPr>
                  <a:defRPr/>
                </a:pPr>
                <a:r>
                  <a:rPr lang="en-US" sz="1200" b="1">
                    <a:latin typeface="Arial Narrow" panose="020B0606020202030204" pitchFamily="34" charset="0"/>
                  </a:rPr>
                  <a:t>Zeit (sek)</a:t>
                </a:r>
              </a:p>
            </c:rich>
          </c:tx>
          <c:overlay val="0"/>
        </c:title>
        <c:numFmt formatCode="0.0" sourceLinked="0"/>
        <c:majorTickMark val="out"/>
        <c:minorTickMark val="none"/>
        <c:tickLblPos val="nextTo"/>
        <c:txPr>
          <a:bodyPr/>
          <a:lstStyle/>
          <a:p>
            <a:pPr>
              <a:defRPr sz="1200" b="1">
                <a:latin typeface="Arial Narrow" panose="020B0606020202030204" pitchFamily="34" charset="0"/>
              </a:defRPr>
            </a:pPr>
            <a:endParaRPr lang="de-DE"/>
          </a:p>
        </c:txPr>
        <c:crossAx val="78380416"/>
        <c:crosses val="autoZero"/>
        <c:crossBetween val="between"/>
        <c:majorUnit val="0.30000000000000004"/>
      </c:valAx>
    </c:plotArea>
    <c:plotVisOnly val="1"/>
    <c:dispBlanksAs val="gap"/>
    <c:showDLblsOverMax val="0"/>
  </c:chart>
  <c:spPr>
    <a:ln>
      <a:solidFill>
        <a:schemeClr val="tx1"/>
      </a:solidFill>
    </a:ln>
  </c:spPr>
  <c:printSettings>
    <c:headerFooter/>
    <c:pageMargins b="0.78740157499999996" l="0.70000000000000051" r="0.70000000000000051" t="0.7874015749999999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t" anchorCtr="0"/>
          <a:lstStyle/>
          <a:p>
            <a:pPr algn="l">
              <a:defRPr/>
            </a:pPr>
            <a:r>
              <a:rPr lang="de-DE" sz="1400">
                <a:latin typeface="Arial Narrow" panose="020B0606020202030204" pitchFamily="34" charset="0"/>
              </a:rPr>
              <a:t>Sportabitur Leichtathletik                                 </a:t>
            </a:r>
          </a:p>
          <a:p>
            <a:pPr algn="l">
              <a:defRPr/>
            </a:pPr>
            <a:r>
              <a:rPr lang="de-DE" sz="1200">
                <a:latin typeface="Arial Narrow" panose="020B0606020202030204" pitchFamily="34" charset="0"/>
              </a:rPr>
              <a:t>100m - Vergleich</a:t>
            </a:r>
            <a:r>
              <a:rPr lang="de-DE" sz="1200" baseline="0">
                <a:latin typeface="Arial Narrow" panose="020B0606020202030204" pitchFamily="34" charset="0"/>
              </a:rPr>
              <a:t> Schülerinnen u Schüler Note "ausreichend" </a:t>
            </a:r>
            <a:endParaRPr lang="de-DE" sz="1200">
              <a:latin typeface="Arial Narrow" panose="020B0606020202030204" pitchFamily="34" charset="0"/>
            </a:endParaRPr>
          </a:p>
        </c:rich>
      </c:tx>
      <c:overlay val="0"/>
    </c:title>
    <c:autoTitleDeleted val="0"/>
    <c:plotArea>
      <c:layout/>
      <c:lineChart>
        <c:grouping val="standard"/>
        <c:varyColors val="0"/>
        <c:ser>
          <c:idx val="0"/>
          <c:order val="0"/>
          <c:tx>
            <c:strRef>
              <c:f>'100m (Noten2und4)'!$T$19</c:f>
              <c:strCache>
                <c:ptCount val="1"/>
                <c:pt idx="0">
                  <c:v>Ju</c:v>
                </c:pt>
              </c:strCache>
            </c:strRef>
          </c:tx>
          <c:spPr>
            <a:ln w="19050"/>
          </c:spPr>
          <c:marker>
            <c:symbol val="circle"/>
            <c:size val="5"/>
            <c:spPr>
              <a:ln w="19050"/>
            </c:spPr>
          </c:marker>
          <c:cat>
            <c:strRef>
              <c:f>'100m (Noten2und4)'!$S$20:$S$30</c:f>
              <c:strCache>
                <c:ptCount val="11"/>
                <c:pt idx="0">
                  <c:v>KMK</c:v>
                </c:pt>
                <c:pt idx="1">
                  <c:v>SH</c:v>
                </c:pt>
                <c:pt idx="2">
                  <c:v>BY</c:v>
                </c:pt>
                <c:pt idx="3">
                  <c:v>NW</c:v>
                </c:pt>
                <c:pt idx="4">
                  <c:v>RP</c:v>
                </c:pt>
                <c:pt idx="5">
                  <c:v>HE</c:v>
                </c:pt>
                <c:pt idx="6">
                  <c:v>BW</c:v>
                </c:pt>
                <c:pt idx="7">
                  <c:v>HB</c:v>
                </c:pt>
                <c:pt idx="8">
                  <c:v>NS</c:v>
                </c:pt>
                <c:pt idx="9">
                  <c:v>BE</c:v>
                </c:pt>
                <c:pt idx="10">
                  <c:v>HH</c:v>
                </c:pt>
              </c:strCache>
            </c:strRef>
          </c:cat>
          <c:val>
            <c:numRef>
              <c:f>'100m (Noten2und4)'!$T$20:$T$30</c:f>
              <c:numCache>
                <c:formatCode>0.0</c:formatCode>
                <c:ptCount val="11"/>
                <c:pt idx="0">
                  <c:v>14.3</c:v>
                </c:pt>
                <c:pt idx="1">
                  <c:v>14.4</c:v>
                </c:pt>
                <c:pt idx="2">
                  <c:v>14.3</c:v>
                </c:pt>
                <c:pt idx="3">
                  <c:v>14.3</c:v>
                </c:pt>
                <c:pt idx="4">
                  <c:v>14.3</c:v>
                </c:pt>
                <c:pt idx="5">
                  <c:v>14.2</c:v>
                </c:pt>
                <c:pt idx="6">
                  <c:v>14.1</c:v>
                </c:pt>
                <c:pt idx="7">
                  <c:v>13.9</c:v>
                </c:pt>
                <c:pt idx="8">
                  <c:v>13.9</c:v>
                </c:pt>
                <c:pt idx="9">
                  <c:v>13.7</c:v>
                </c:pt>
                <c:pt idx="10">
                  <c:v>13.5</c:v>
                </c:pt>
              </c:numCache>
            </c:numRef>
          </c:val>
          <c:smooth val="0"/>
          <c:extLst>
            <c:ext xmlns:c16="http://schemas.microsoft.com/office/drawing/2014/chart" uri="{C3380CC4-5D6E-409C-BE32-E72D297353CC}">
              <c16:uniqueId val="{00000000-1F24-4245-9D27-31782392764D}"/>
            </c:ext>
          </c:extLst>
        </c:ser>
        <c:ser>
          <c:idx val="1"/>
          <c:order val="1"/>
          <c:tx>
            <c:strRef>
              <c:f>'100m (Noten2und4)'!$U$19</c:f>
              <c:strCache>
                <c:ptCount val="1"/>
                <c:pt idx="0">
                  <c:v>Mä</c:v>
                </c:pt>
              </c:strCache>
            </c:strRef>
          </c:tx>
          <c:spPr>
            <a:ln>
              <a:solidFill>
                <a:srgbClr val="FF0000"/>
              </a:solidFill>
            </a:ln>
          </c:spPr>
          <c:marker>
            <c:symbol val="circle"/>
            <c:size val="7"/>
            <c:spPr>
              <a:solidFill>
                <a:srgbClr val="FF0000"/>
              </a:solidFill>
              <a:ln>
                <a:solidFill>
                  <a:srgbClr val="FF0000"/>
                </a:solidFill>
              </a:ln>
            </c:spPr>
          </c:marker>
          <c:cat>
            <c:strRef>
              <c:f>'100m (Noten2und4)'!$S$20:$S$30</c:f>
              <c:strCache>
                <c:ptCount val="11"/>
                <c:pt idx="0">
                  <c:v>KMK</c:v>
                </c:pt>
                <c:pt idx="1">
                  <c:v>SH</c:v>
                </c:pt>
                <c:pt idx="2">
                  <c:v>BY</c:v>
                </c:pt>
                <c:pt idx="3">
                  <c:v>NW</c:v>
                </c:pt>
                <c:pt idx="4">
                  <c:v>RP</c:v>
                </c:pt>
                <c:pt idx="5">
                  <c:v>HE</c:v>
                </c:pt>
                <c:pt idx="6">
                  <c:v>BW</c:v>
                </c:pt>
                <c:pt idx="7">
                  <c:v>HB</c:v>
                </c:pt>
                <c:pt idx="8">
                  <c:v>NS</c:v>
                </c:pt>
                <c:pt idx="9">
                  <c:v>BE</c:v>
                </c:pt>
                <c:pt idx="10">
                  <c:v>HH</c:v>
                </c:pt>
              </c:strCache>
            </c:strRef>
          </c:cat>
          <c:val>
            <c:numRef>
              <c:f>'100m (Noten2und4)'!$U$20:$U$30</c:f>
              <c:numCache>
                <c:formatCode>0.0</c:formatCode>
                <c:ptCount val="11"/>
                <c:pt idx="0">
                  <c:v>16.100000000000001</c:v>
                </c:pt>
                <c:pt idx="1">
                  <c:v>16.8</c:v>
                </c:pt>
                <c:pt idx="2">
                  <c:v>16.100000000000001</c:v>
                </c:pt>
                <c:pt idx="3">
                  <c:v>16.100000000000001</c:v>
                </c:pt>
                <c:pt idx="4">
                  <c:v>15.9</c:v>
                </c:pt>
                <c:pt idx="5">
                  <c:v>16.100000000000001</c:v>
                </c:pt>
                <c:pt idx="6">
                  <c:v>15.9</c:v>
                </c:pt>
                <c:pt idx="7">
                  <c:v>15.9</c:v>
                </c:pt>
                <c:pt idx="8">
                  <c:v>15.6</c:v>
                </c:pt>
                <c:pt idx="9">
                  <c:v>15.2</c:v>
                </c:pt>
                <c:pt idx="10">
                  <c:v>15.2</c:v>
                </c:pt>
              </c:numCache>
            </c:numRef>
          </c:val>
          <c:smooth val="0"/>
          <c:extLst>
            <c:ext xmlns:c16="http://schemas.microsoft.com/office/drawing/2014/chart" uri="{C3380CC4-5D6E-409C-BE32-E72D297353CC}">
              <c16:uniqueId val="{00000001-1F24-4245-9D27-31782392764D}"/>
            </c:ext>
          </c:extLst>
        </c:ser>
        <c:dLbls>
          <c:showLegendKey val="0"/>
          <c:showVal val="0"/>
          <c:showCatName val="0"/>
          <c:showSerName val="0"/>
          <c:showPercent val="0"/>
          <c:showBubbleSize val="0"/>
        </c:dLbls>
        <c:hiLowLines/>
        <c:marker val="1"/>
        <c:smooth val="0"/>
        <c:axId val="81376"/>
        <c:axId val="2023407168"/>
      </c:lineChart>
      <c:scatterChart>
        <c:scatterStyle val="lineMarker"/>
        <c:varyColors val="0"/>
        <c:ser>
          <c:idx val="2"/>
          <c:order val="2"/>
          <c:tx>
            <c:strRef>
              <c:f>'100m (Noten2und4)'!$W$19</c:f>
              <c:strCache>
                <c:ptCount val="1"/>
                <c:pt idx="0">
                  <c:v>Diff</c:v>
                </c:pt>
              </c:strCache>
            </c:strRef>
          </c:tx>
          <c:spPr>
            <a:ln w="25400">
              <a:noFill/>
            </a:ln>
          </c:spPr>
          <c:marker>
            <c:symbol val="square"/>
            <c:size val="15"/>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strRef>
              <c:f>'100m (Noten2und4)'!$S$20:$S$30</c:f>
              <c:strCache>
                <c:ptCount val="11"/>
                <c:pt idx="0">
                  <c:v>KMK</c:v>
                </c:pt>
                <c:pt idx="1">
                  <c:v>SH</c:v>
                </c:pt>
                <c:pt idx="2">
                  <c:v>BY</c:v>
                </c:pt>
                <c:pt idx="3">
                  <c:v>NW</c:v>
                </c:pt>
                <c:pt idx="4">
                  <c:v>RP</c:v>
                </c:pt>
                <c:pt idx="5">
                  <c:v>HE</c:v>
                </c:pt>
                <c:pt idx="6">
                  <c:v>BW</c:v>
                </c:pt>
                <c:pt idx="7">
                  <c:v>HB</c:v>
                </c:pt>
                <c:pt idx="8">
                  <c:v>NS</c:v>
                </c:pt>
                <c:pt idx="9">
                  <c:v>BE</c:v>
                </c:pt>
                <c:pt idx="10">
                  <c:v>HH</c:v>
                </c:pt>
              </c:strCache>
            </c:strRef>
          </c:xVal>
          <c:yVal>
            <c:numRef>
              <c:f>'100m (Noten2und4)'!$W$20:$W$30</c:f>
              <c:numCache>
                <c:formatCode>0.0</c:formatCode>
                <c:ptCount val="11"/>
                <c:pt idx="0">
                  <c:v>1.8000000000000007</c:v>
                </c:pt>
                <c:pt idx="1">
                  <c:v>2.4000000000000004</c:v>
                </c:pt>
                <c:pt idx="2">
                  <c:v>1.8000000000000007</c:v>
                </c:pt>
                <c:pt idx="3">
                  <c:v>1.8000000000000007</c:v>
                </c:pt>
                <c:pt idx="4">
                  <c:v>1.5999999999999996</c:v>
                </c:pt>
                <c:pt idx="5">
                  <c:v>1.9000000000000021</c:v>
                </c:pt>
                <c:pt idx="6">
                  <c:v>1.8000000000000007</c:v>
                </c:pt>
                <c:pt idx="7">
                  <c:v>2</c:v>
                </c:pt>
                <c:pt idx="8">
                  <c:v>1.6999999999999993</c:v>
                </c:pt>
                <c:pt idx="9">
                  <c:v>1.5</c:v>
                </c:pt>
                <c:pt idx="10">
                  <c:v>1.6999999999999993</c:v>
                </c:pt>
              </c:numCache>
            </c:numRef>
          </c:yVal>
          <c:smooth val="0"/>
          <c:extLst>
            <c:ext xmlns:c16="http://schemas.microsoft.com/office/drawing/2014/chart" uri="{C3380CC4-5D6E-409C-BE32-E72D297353CC}">
              <c16:uniqueId val="{00000002-1F24-4245-9D27-31782392764D}"/>
            </c:ext>
          </c:extLst>
        </c:ser>
        <c:dLbls>
          <c:showLegendKey val="0"/>
          <c:showVal val="0"/>
          <c:showCatName val="0"/>
          <c:showSerName val="0"/>
          <c:showPercent val="0"/>
          <c:showBubbleSize val="0"/>
        </c:dLbls>
        <c:axId val="357467856"/>
        <c:axId val="357462864"/>
      </c:scatterChart>
      <c:catAx>
        <c:axId val="81376"/>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1"/>
        <c:majorTickMark val="none"/>
        <c:minorTickMark val="none"/>
        <c:tickLblPos val="nextTo"/>
        <c:crossAx val="2023407168"/>
        <c:crosses val="autoZero"/>
        <c:auto val="1"/>
        <c:lblAlgn val="ctr"/>
        <c:lblOffset val="100"/>
        <c:noMultiLvlLbl val="0"/>
      </c:catAx>
      <c:valAx>
        <c:axId val="2023407168"/>
        <c:scaling>
          <c:orientation val="minMax"/>
          <c:max val="17"/>
          <c:min val="13.3"/>
        </c:scaling>
        <c:delete val="0"/>
        <c:axPos val="l"/>
        <c:majorGridlines/>
        <c:title>
          <c:tx>
            <c:rich>
              <a:bodyPr/>
              <a:lstStyle/>
              <a:p>
                <a:pPr>
                  <a:defRPr/>
                </a:pPr>
                <a:r>
                  <a:rPr lang="de-DE" sz="1200">
                    <a:latin typeface="Arial Narrow" panose="020B0606020202030204" pitchFamily="34" charset="0"/>
                  </a:rPr>
                  <a:t>Zeit (sek)</a:t>
                </a:r>
              </a:p>
            </c:rich>
          </c:tx>
          <c:overlay val="0"/>
        </c:title>
        <c:numFmt formatCode="0.0" sourceLinked="0"/>
        <c:majorTickMark val="out"/>
        <c:minorTickMark val="none"/>
        <c:tickLblPos val="nextTo"/>
        <c:crossAx val="81376"/>
        <c:crosses val="autoZero"/>
        <c:crossBetween val="between"/>
        <c:majorUnit val="0.30000000000000004"/>
      </c:valAx>
      <c:valAx>
        <c:axId val="357462864"/>
        <c:scaling>
          <c:orientation val="minMax"/>
          <c:max val="6"/>
          <c:min val="-1"/>
        </c:scaling>
        <c:delete val="0"/>
        <c:axPos val="r"/>
        <c:numFmt formatCode="#,#00" sourceLinked="0"/>
        <c:majorTickMark val="out"/>
        <c:minorTickMark val="none"/>
        <c:tickLblPos val="none"/>
        <c:crossAx val="357467856"/>
        <c:crosses val="max"/>
        <c:crossBetween val="midCat"/>
      </c:valAx>
      <c:valAx>
        <c:axId val="357467856"/>
        <c:scaling>
          <c:orientation val="minMax"/>
        </c:scaling>
        <c:delete val="1"/>
        <c:axPos val="t"/>
        <c:numFmt formatCode="0.0" sourceLinked="1"/>
        <c:majorTickMark val="out"/>
        <c:minorTickMark val="none"/>
        <c:tickLblPos val="nextTo"/>
        <c:crossAx val="357462864"/>
        <c:crosses val="max"/>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400" b="1">
                <a:latin typeface="Arial Narrow" panose="020B0606020202030204" pitchFamily="34" charset="0"/>
              </a:rPr>
              <a:t>Sportabitur Leichtathletik</a:t>
            </a:r>
          </a:p>
          <a:p>
            <a:pPr algn="l">
              <a:defRPr/>
            </a:pPr>
            <a:r>
              <a:rPr lang="de-DE" sz="1200" b="1">
                <a:latin typeface="Arial Narrow" panose="020B0606020202030204" pitchFamily="34" charset="0"/>
              </a:rPr>
              <a:t>100m Schüler - Normen und Noten</a:t>
            </a:r>
          </a:p>
        </c:rich>
      </c:tx>
      <c:layout>
        <c:manualLayout>
          <c:xMode val="edge"/>
          <c:yMode val="edge"/>
          <c:x val="3.2179487179487183E-3"/>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364431623931624"/>
          <c:y val="0.1760719135802469"/>
          <c:w val="0.74291338582677169"/>
          <c:h val="0.67480502934480668"/>
        </c:manualLayout>
      </c:layout>
      <c:areaChart>
        <c:grouping val="standard"/>
        <c:varyColors val="0"/>
        <c:ser>
          <c:idx val="0"/>
          <c:order val="0"/>
          <c:tx>
            <c:strRef>
              <c:f>'100m (Trend)'!$A$6</c:f>
              <c:strCache>
                <c:ptCount val="1"/>
                <c:pt idx="0">
                  <c:v>BY</c:v>
                </c:pt>
              </c:strCache>
            </c:strRef>
          </c:tx>
          <c:spPr>
            <a:solidFill>
              <a:schemeClr val="accent4"/>
            </a:solidFill>
            <a:ln>
              <a:noFill/>
            </a:ln>
            <a:effectLst/>
          </c:spPr>
          <c:val>
            <c:numRef>
              <c:f>'100m (Trend)'!$B$6:$P$6</c:f>
              <c:numCache>
                <c:formatCode>0.0</c:formatCode>
                <c:ptCount val="15"/>
                <c:pt idx="0">
                  <c:v>15.5</c:v>
                </c:pt>
                <c:pt idx="1">
                  <c:v>15.2</c:v>
                </c:pt>
                <c:pt idx="2">
                  <c:v>14.9</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extLst>
            <c:ext xmlns:c16="http://schemas.microsoft.com/office/drawing/2014/chart" uri="{C3380CC4-5D6E-409C-BE32-E72D297353CC}">
              <c16:uniqueId val="{0000000F-1C03-4013-A974-3B25376649F4}"/>
            </c:ext>
          </c:extLst>
        </c:ser>
        <c:dLbls>
          <c:showLegendKey val="0"/>
          <c:showVal val="0"/>
          <c:showCatName val="0"/>
          <c:showSerName val="0"/>
          <c:showPercent val="0"/>
          <c:showBubbleSize val="0"/>
        </c:dLbls>
        <c:axId val="222733999"/>
        <c:axId val="121246943"/>
      </c:areaChart>
      <c:lineChart>
        <c:grouping val="standard"/>
        <c:varyColors val="0"/>
        <c:ser>
          <c:idx val="1"/>
          <c:order val="1"/>
          <c:tx>
            <c:strRef>
              <c:f>'100m (Trend)'!$A$4</c:f>
              <c:strCache>
                <c:ptCount val="1"/>
                <c:pt idx="0">
                  <c:v>BE</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val>
            <c:numRef>
              <c:f>'100m (Trend)'!$B$4:$P$4</c:f>
              <c:numCache>
                <c:formatCode>0.0</c:formatCode>
                <c:ptCount val="15"/>
                <c:pt idx="0">
                  <c:v>14.5</c:v>
                </c:pt>
                <c:pt idx="1">
                  <c:v>14.3</c:v>
                </c:pt>
                <c:pt idx="2">
                  <c:v>14.1</c:v>
                </c:pt>
                <c:pt idx="3">
                  <c:v>13.9</c:v>
                </c:pt>
                <c:pt idx="4">
                  <c:v>13.7</c:v>
                </c:pt>
                <c:pt idx="5">
                  <c:v>13.5</c:v>
                </c:pt>
                <c:pt idx="6">
                  <c:v>13.3</c:v>
                </c:pt>
                <c:pt idx="7">
                  <c:v>13.1</c:v>
                </c:pt>
                <c:pt idx="8">
                  <c:v>12.9</c:v>
                </c:pt>
                <c:pt idx="9">
                  <c:v>12.7</c:v>
                </c:pt>
                <c:pt idx="10">
                  <c:v>12.5</c:v>
                </c:pt>
                <c:pt idx="11">
                  <c:v>12.3</c:v>
                </c:pt>
                <c:pt idx="12">
                  <c:v>12.1</c:v>
                </c:pt>
                <c:pt idx="13">
                  <c:v>11.9</c:v>
                </c:pt>
                <c:pt idx="14">
                  <c:v>11.7</c:v>
                </c:pt>
              </c:numCache>
            </c:numRef>
          </c:val>
          <c:smooth val="0"/>
          <c:extLst>
            <c:ext xmlns:c16="http://schemas.microsoft.com/office/drawing/2014/chart" uri="{C3380CC4-5D6E-409C-BE32-E72D297353CC}">
              <c16:uniqueId val="{00000001-7CA4-4A28-87FD-DF0DAF776069}"/>
            </c:ext>
          </c:extLst>
        </c:ser>
        <c:ser>
          <c:idx val="2"/>
          <c:order val="2"/>
          <c:tx>
            <c:strRef>
              <c:f>'100m (Trend)'!$A$8</c:f>
              <c:strCache>
                <c:ptCount val="1"/>
                <c:pt idx="0">
                  <c:v>HE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val>
            <c:numRef>
              <c:f>'100m (Trend)'!$B$8:$P$8</c:f>
              <c:numCache>
                <c:formatCode>0.0</c:formatCode>
                <c:ptCount val="15"/>
                <c:pt idx="0">
                  <c:v>15.2</c:v>
                </c:pt>
                <c:pt idx="1">
                  <c:v>14.9</c:v>
                </c:pt>
                <c:pt idx="2">
                  <c:v>14.7</c:v>
                </c:pt>
                <c:pt idx="3">
                  <c:v>14.4</c:v>
                </c:pt>
                <c:pt idx="4">
                  <c:v>14.2</c:v>
                </c:pt>
                <c:pt idx="5">
                  <c:v>14</c:v>
                </c:pt>
                <c:pt idx="6">
                  <c:v>13.7</c:v>
                </c:pt>
                <c:pt idx="7">
                  <c:v>13.5</c:v>
                </c:pt>
                <c:pt idx="8">
                  <c:v>13.3</c:v>
                </c:pt>
                <c:pt idx="9">
                  <c:v>13.1</c:v>
                </c:pt>
                <c:pt idx="10">
                  <c:v>12.9</c:v>
                </c:pt>
                <c:pt idx="11">
                  <c:v>12.7</c:v>
                </c:pt>
                <c:pt idx="12">
                  <c:v>12.5</c:v>
                </c:pt>
                <c:pt idx="13">
                  <c:v>12.3</c:v>
                </c:pt>
                <c:pt idx="14">
                  <c:v>12.1</c:v>
                </c:pt>
              </c:numCache>
            </c:numRef>
          </c:val>
          <c:smooth val="0"/>
          <c:extLst>
            <c:ext xmlns:c16="http://schemas.microsoft.com/office/drawing/2014/chart" uri="{C3380CC4-5D6E-409C-BE32-E72D297353CC}">
              <c16:uniqueId val="{00000002-7CA4-4A28-87FD-DF0DAF776069}"/>
            </c:ext>
          </c:extLst>
        </c:ser>
        <c:dLbls>
          <c:showLegendKey val="0"/>
          <c:showVal val="0"/>
          <c:showCatName val="0"/>
          <c:showSerName val="0"/>
          <c:showPercent val="0"/>
          <c:showBubbleSize val="0"/>
        </c:dLbls>
        <c:marker val="1"/>
        <c:smooth val="0"/>
        <c:axId val="222733999"/>
        <c:axId val="121246943"/>
      </c:lineChart>
      <c:catAx>
        <c:axId val="222733999"/>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1246943"/>
        <c:crosses val="max"/>
        <c:auto val="1"/>
        <c:lblAlgn val="ctr"/>
        <c:lblOffset val="100"/>
        <c:noMultiLvlLbl val="0"/>
      </c:catAx>
      <c:valAx>
        <c:axId val="121246943"/>
        <c:scaling>
          <c:orientation val="maxMin"/>
          <c:max val="16"/>
          <c:min val="1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en-US"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22733999"/>
        <c:crossesAt val="1"/>
        <c:crossBetween val="between"/>
        <c:majorUnit val="0.30000000000000004"/>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0" i="0" u="none" strike="noStrike" kern="1200" spc="0" baseline="0">
                <a:solidFill>
                  <a:schemeClr val="tx1">
                    <a:lumMod val="65000"/>
                    <a:lumOff val="35000"/>
                  </a:schemeClr>
                </a:solidFill>
                <a:latin typeface="+mn-lt"/>
                <a:ea typeface="+mn-ea"/>
                <a:cs typeface="+mn-cs"/>
              </a:defRPr>
            </a:pPr>
            <a:r>
              <a:rPr lang="en-US" sz="1400" b="1">
                <a:latin typeface="Arial Narrow" panose="020B0606020202030204" pitchFamily="34" charset="0"/>
              </a:rPr>
              <a:t>Sportabitur Leichtathletik</a:t>
            </a:r>
          </a:p>
          <a:p>
            <a:pPr algn="l">
              <a:defRPr sz="2000"/>
            </a:pPr>
            <a:r>
              <a:rPr lang="en-US" sz="1200" b="1">
                <a:latin typeface="Arial Narrow" panose="020B0606020202030204" pitchFamily="34" charset="0"/>
              </a:rPr>
              <a:t>100m Schülerinnen - Normen und Noten</a:t>
            </a:r>
          </a:p>
        </c:rich>
      </c:tx>
      <c:layout>
        <c:manualLayout>
          <c:xMode val="edge"/>
          <c:yMode val="edge"/>
          <c:x val="1.5178265760258229E-3"/>
          <c:y val="0"/>
        </c:manualLayout>
      </c:layout>
      <c:overlay val="0"/>
      <c:spPr>
        <a:noFill/>
        <a:ln>
          <a:noFill/>
        </a:ln>
        <a:effectLst/>
      </c:spPr>
      <c:txPr>
        <a:bodyPr rot="0" spcFirstLastPara="1" vertOverflow="ellipsis" vert="horz" wrap="square" anchor="ctr" anchorCtr="1"/>
        <a:lstStyle/>
        <a:p>
          <a:pPr algn="l">
            <a:defRPr sz="20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3940089010612805"/>
          <c:y val="0.18326263774570015"/>
          <c:w val="0.76616581894654456"/>
          <c:h val="0.66236526710358756"/>
        </c:manualLayout>
      </c:layout>
      <c:areaChart>
        <c:grouping val="standard"/>
        <c:varyColors val="0"/>
        <c:ser>
          <c:idx val="2"/>
          <c:order val="0"/>
          <c:tx>
            <c:strRef>
              <c:f>'100m (Trend)'!$A$23</c:f>
              <c:strCache>
                <c:ptCount val="1"/>
                <c:pt idx="0">
                  <c:v>BY</c:v>
                </c:pt>
              </c:strCache>
            </c:strRef>
          </c:tx>
          <c:spPr>
            <a:solidFill>
              <a:srgbClr val="FFC000"/>
            </a:solidFill>
            <a:ln w="25400">
              <a:noFill/>
            </a:ln>
            <a:effectLst/>
          </c:spPr>
          <c:val>
            <c:numRef>
              <c:f>'100m (Trend)'!$B$23:$P$23</c:f>
              <c:numCache>
                <c:formatCode>0.0</c:formatCode>
                <c:ptCount val="15"/>
                <c:pt idx="0">
                  <c:v>17.399999999999999</c:v>
                </c:pt>
                <c:pt idx="1">
                  <c:v>17</c:v>
                </c:pt>
                <c:pt idx="2">
                  <c:v>16.7</c:v>
                </c:pt>
                <c:pt idx="3">
                  <c:v>16.399999999999999</c:v>
                </c:pt>
                <c:pt idx="4">
                  <c:v>16.100000000000001</c:v>
                </c:pt>
                <c:pt idx="5">
                  <c:v>15.8</c:v>
                </c:pt>
                <c:pt idx="6">
                  <c:v>15.5</c:v>
                </c:pt>
                <c:pt idx="7">
                  <c:v>15.2</c:v>
                </c:pt>
                <c:pt idx="8">
                  <c:v>14.9</c:v>
                </c:pt>
                <c:pt idx="9">
                  <c:v>14.7</c:v>
                </c:pt>
                <c:pt idx="10">
                  <c:v>14.5</c:v>
                </c:pt>
                <c:pt idx="11">
                  <c:v>14.3</c:v>
                </c:pt>
                <c:pt idx="12">
                  <c:v>14.1</c:v>
                </c:pt>
                <c:pt idx="13">
                  <c:v>13.9</c:v>
                </c:pt>
                <c:pt idx="14">
                  <c:v>13.8</c:v>
                </c:pt>
              </c:numCache>
            </c:numRef>
          </c:val>
          <c:extLst>
            <c:ext xmlns:c16="http://schemas.microsoft.com/office/drawing/2014/chart" uri="{C3380CC4-5D6E-409C-BE32-E72D297353CC}">
              <c16:uniqueId val="{0000000F-D031-4F4F-9590-34D75777B81D}"/>
            </c:ext>
          </c:extLst>
        </c:ser>
        <c:dLbls>
          <c:showLegendKey val="0"/>
          <c:showVal val="0"/>
          <c:showCatName val="0"/>
          <c:showSerName val="0"/>
          <c:showPercent val="0"/>
          <c:showBubbleSize val="0"/>
        </c:dLbls>
        <c:axId val="322630255"/>
        <c:axId val="185233359"/>
      </c:areaChart>
      <c:lineChart>
        <c:grouping val="standard"/>
        <c:varyColors val="0"/>
        <c:ser>
          <c:idx val="0"/>
          <c:order val="1"/>
          <c:tx>
            <c:strRef>
              <c:f>'100m (Trend)'!$A$21</c:f>
              <c:strCache>
                <c:ptCount val="1"/>
                <c:pt idx="0">
                  <c:v>BE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 (Trend)'!$B$21:$P$21</c:f>
              <c:numCache>
                <c:formatCode>0.0</c:formatCode>
                <c:ptCount val="15"/>
                <c:pt idx="0">
                  <c:v>16</c:v>
                </c:pt>
                <c:pt idx="1">
                  <c:v>15.8</c:v>
                </c:pt>
                <c:pt idx="2">
                  <c:v>15.6</c:v>
                </c:pt>
                <c:pt idx="3">
                  <c:v>15.4</c:v>
                </c:pt>
                <c:pt idx="4">
                  <c:v>15.2</c:v>
                </c:pt>
                <c:pt idx="5">
                  <c:v>15</c:v>
                </c:pt>
                <c:pt idx="6">
                  <c:v>14.8</c:v>
                </c:pt>
                <c:pt idx="7">
                  <c:v>14.6</c:v>
                </c:pt>
                <c:pt idx="8">
                  <c:v>14.4</c:v>
                </c:pt>
                <c:pt idx="9">
                  <c:v>14.2</c:v>
                </c:pt>
                <c:pt idx="10">
                  <c:v>14</c:v>
                </c:pt>
                <c:pt idx="11">
                  <c:v>13.8</c:v>
                </c:pt>
                <c:pt idx="12">
                  <c:v>13.6</c:v>
                </c:pt>
                <c:pt idx="13">
                  <c:v>13.4</c:v>
                </c:pt>
                <c:pt idx="14">
                  <c:v>13.2</c:v>
                </c:pt>
              </c:numCache>
            </c:numRef>
          </c:val>
          <c:smooth val="0"/>
          <c:extLst>
            <c:ext xmlns:c16="http://schemas.microsoft.com/office/drawing/2014/chart" uri="{C3380CC4-5D6E-409C-BE32-E72D297353CC}">
              <c16:uniqueId val="{00000000-6D02-49C0-98F2-728B20D61B1A}"/>
            </c:ext>
          </c:extLst>
        </c:ser>
        <c:ser>
          <c:idx val="1"/>
          <c:order val="2"/>
          <c:tx>
            <c:strRef>
              <c:f>'100m (Trend)'!$A$25</c:f>
              <c:strCache>
                <c:ptCount val="1"/>
                <c:pt idx="0">
                  <c:v>HE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val>
            <c:numRef>
              <c:f>'100m (Trend)'!$B$25:$P$25</c:f>
              <c:numCache>
                <c:formatCode>0.0</c:formatCode>
                <c:ptCount val="15"/>
                <c:pt idx="0">
                  <c:v>16.899999999999999</c:v>
                </c:pt>
                <c:pt idx="1">
                  <c:v>16.600000000000001</c:v>
                </c:pt>
                <c:pt idx="2">
                  <c:v>16.399999999999999</c:v>
                </c:pt>
                <c:pt idx="3">
                  <c:v>16.100000000000001</c:v>
                </c:pt>
                <c:pt idx="4">
                  <c:v>15.9</c:v>
                </c:pt>
                <c:pt idx="5">
                  <c:v>15.7</c:v>
                </c:pt>
                <c:pt idx="6">
                  <c:v>15.5</c:v>
                </c:pt>
                <c:pt idx="7">
                  <c:v>15.3</c:v>
                </c:pt>
                <c:pt idx="8">
                  <c:v>15.1</c:v>
                </c:pt>
                <c:pt idx="9">
                  <c:v>14.9</c:v>
                </c:pt>
                <c:pt idx="10">
                  <c:v>14.7</c:v>
                </c:pt>
                <c:pt idx="11">
                  <c:v>14.3</c:v>
                </c:pt>
                <c:pt idx="12">
                  <c:v>14.1</c:v>
                </c:pt>
                <c:pt idx="13">
                  <c:v>13.9</c:v>
                </c:pt>
                <c:pt idx="14">
                  <c:v>13.7</c:v>
                </c:pt>
              </c:numCache>
            </c:numRef>
          </c:val>
          <c:smooth val="0"/>
          <c:extLst>
            <c:ext xmlns:c16="http://schemas.microsoft.com/office/drawing/2014/chart" uri="{C3380CC4-5D6E-409C-BE32-E72D297353CC}">
              <c16:uniqueId val="{00000001-6D02-49C0-98F2-728B20D61B1A}"/>
            </c:ext>
          </c:extLst>
        </c:ser>
        <c:dLbls>
          <c:showLegendKey val="0"/>
          <c:showVal val="0"/>
          <c:showCatName val="0"/>
          <c:showSerName val="0"/>
          <c:showPercent val="0"/>
          <c:showBubbleSize val="0"/>
        </c:dLbls>
        <c:marker val="1"/>
        <c:smooth val="0"/>
        <c:axId val="322630255"/>
        <c:axId val="185233359"/>
      </c:lineChart>
      <c:catAx>
        <c:axId val="3226302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85233359"/>
        <c:crosses val="max"/>
        <c:auto val="1"/>
        <c:lblAlgn val="ctr"/>
        <c:lblOffset val="100"/>
        <c:noMultiLvlLbl val="0"/>
      </c:catAx>
      <c:valAx>
        <c:axId val="185233359"/>
        <c:scaling>
          <c:orientation val="maxMin"/>
          <c:max val="17.5"/>
          <c:min val="1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en-US" sz="1200" b="1">
                    <a:latin typeface="Arial Narrow" panose="020B0606020202030204" pitchFamily="34" charset="0"/>
                  </a:rPr>
                  <a:t>Zeit (sek)</a:t>
                </a:r>
              </a:p>
            </c:rich>
          </c:tx>
          <c:layout>
            <c:manualLayout>
              <c:xMode val="edge"/>
              <c:yMode val="edge"/>
              <c:x val="1.1198076923076925E-2"/>
              <c:y val="0.4029175925925925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322630255"/>
        <c:crosses val="autoZero"/>
        <c:crossBetween val="between"/>
        <c:majorUnit val="0.30000000000000004"/>
      </c:valAx>
      <c:spPr>
        <a:noFill/>
        <a:ln>
          <a:noFill/>
        </a:ln>
        <a:effectLst/>
      </c:spPr>
    </c:plotArea>
    <c:legend>
      <c:legendPos val="r"/>
      <c:layout>
        <c:manualLayout>
          <c:xMode val="edge"/>
          <c:yMode val="edge"/>
          <c:x val="0.88110021367521363"/>
          <c:y val="0.47688240740740739"/>
          <c:w val="0.1153991452991453"/>
          <c:h val="0.21694907407407407"/>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(BE)</a:t>
            </a:r>
          </a:p>
          <a:p>
            <a:pPr algn="l">
              <a:defRPr/>
            </a:pPr>
            <a:r>
              <a:rPr lang="en-US" sz="1200" b="1">
                <a:latin typeface="Arial Narrow" panose="020B0606020202030204" pitchFamily="34" charset="0"/>
              </a:rPr>
              <a:t>100m Schüler und Schülerinnen</a:t>
            </a:r>
          </a:p>
        </c:rich>
      </c:tx>
      <c:layout>
        <c:manualLayout>
          <c:xMode val="edge"/>
          <c:yMode val="edge"/>
          <c:x val="4.8263342082239865E-3"/>
          <c:y val="4.629629629629629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530149572649573"/>
          <c:y val="0.1953212962962963"/>
          <c:w val="0.72353226495726497"/>
          <c:h val="0.60694660493827157"/>
        </c:manualLayout>
      </c:layout>
      <c:lineChart>
        <c:grouping val="standard"/>
        <c:varyColors val="0"/>
        <c:ser>
          <c:idx val="0"/>
          <c:order val="0"/>
          <c:tx>
            <c:strRef>
              <c:f>'100m (Trend)'!$A$42</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'100m (Trend)'!$B$41:$P$41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(Trend)'!$B$42:$P$42</c:f>
              <c:numCache>
                <c:formatCode>0.0</c:formatCode>
                <c:ptCount val="15"/>
                <c:pt idx="0">
                  <c:v>14.5</c:v>
                </c:pt>
                <c:pt idx="1">
                  <c:v>14.3</c:v>
                </c:pt>
                <c:pt idx="2">
                  <c:v>14.1</c:v>
                </c:pt>
                <c:pt idx="3">
                  <c:v>13.9</c:v>
                </c:pt>
                <c:pt idx="4">
                  <c:v>13.7</c:v>
                </c:pt>
                <c:pt idx="5">
                  <c:v>13.5</c:v>
                </c:pt>
                <c:pt idx="6">
                  <c:v>13.3</c:v>
                </c:pt>
                <c:pt idx="7">
                  <c:v>13.1</c:v>
                </c:pt>
                <c:pt idx="8">
                  <c:v>12.9</c:v>
                </c:pt>
                <c:pt idx="9">
                  <c:v>12.7</c:v>
                </c:pt>
                <c:pt idx="10">
                  <c:v>12.5</c:v>
                </c:pt>
                <c:pt idx="11">
                  <c:v>12.3</c:v>
                </c:pt>
                <c:pt idx="12">
                  <c:v>12.1</c:v>
                </c:pt>
                <c:pt idx="13">
                  <c:v>11.9</c:v>
                </c:pt>
                <c:pt idx="14">
                  <c:v>11.7</c:v>
                </c:pt>
              </c:numCache>
            </c:numRef>
          </c:val>
          <c:smooth val="0"/>
          <c:extLst>
            <c:ext xmlns:c16="http://schemas.microsoft.com/office/drawing/2014/chart" uri="{C3380CC4-5D6E-409C-BE32-E72D297353CC}">
              <c16:uniqueId val="{00000000-F1ED-4F13-B07B-2A77A3395C94}"/>
            </c:ext>
          </c:extLst>
        </c:ser>
        <c:ser>
          <c:idx val="1"/>
          <c:order val="1"/>
          <c:tx>
            <c:strRef>
              <c:f>'100m (Trend)'!$A$43</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dLbls>
            <c:delete val="1"/>
          </c:dLbls>
          <c:cat>
            <c:numRef>
              <c:f>'100m (Trend)'!$B$41:$P$41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(Trend)'!$B$43:$P$43</c:f>
              <c:numCache>
                <c:formatCode>0.0</c:formatCode>
                <c:ptCount val="15"/>
                <c:pt idx="0">
                  <c:v>16</c:v>
                </c:pt>
                <c:pt idx="1">
                  <c:v>15.8</c:v>
                </c:pt>
                <c:pt idx="2">
                  <c:v>15.6</c:v>
                </c:pt>
                <c:pt idx="3">
                  <c:v>15.4</c:v>
                </c:pt>
                <c:pt idx="4">
                  <c:v>15.2</c:v>
                </c:pt>
                <c:pt idx="5">
                  <c:v>15</c:v>
                </c:pt>
                <c:pt idx="6">
                  <c:v>14.8</c:v>
                </c:pt>
                <c:pt idx="7">
                  <c:v>14.6</c:v>
                </c:pt>
                <c:pt idx="8">
                  <c:v>14.4</c:v>
                </c:pt>
                <c:pt idx="9">
                  <c:v>14.2</c:v>
                </c:pt>
                <c:pt idx="10">
                  <c:v>14</c:v>
                </c:pt>
                <c:pt idx="11">
                  <c:v>13.8</c:v>
                </c:pt>
                <c:pt idx="12">
                  <c:v>13.6</c:v>
                </c:pt>
                <c:pt idx="13">
                  <c:v>13.4</c:v>
                </c:pt>
                <c:pt idx="14">
                  <c:v>13.2</c:v>
                </c:pt>
              </c:numCache>
            </c:numRef>
          </c:val>
          <c:smooth val="0"/>
          <c:extLst>
            <c:ext xmlns:c16="http://schemas.microsoft.com/office/drawing/2014/chart" uri="{C3380CC4-5D6E-409C-BE32-E72D297353CC}">
              <c16:uniqueId val="{00000001-F1ED-4F13-B07B-2A77A3395C94}"/>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2050998304"/>
        <c:axId val="1422440944"/>
      </c:lineChart>
      <c:scatterChart>
        <c:scatterStyle val="lineMarker"/>
        <c:varyColors val="0"/>
        <c:ser>
          <c:idx val="2"/>
          <c:order val="2"/>
          <c:tx>
            <c:strRef>
              <c:f>'100m (Trend)'!$A$44</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5.5555555555555552E-2"/>
                  <c:y val="0.29032258064516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ED-4F13-B07B-2A77A3395C94}"/>
                </c:ext>
              </c:extLst>
            </c:dLbl>
            <c:dLbl>
              <c:idx val="1"/>
              <c:delete val="1"/>
              <c:extLst>
                <c:ext xmlns:c15="http://schemas.microsoft.com/office/drawing/2012/chart" uri="{CE6537A1-D6FC-4f65-9D91-7224C49458BB}"/>
                <c:ext xmlns:c16="http://schemas.microsoft.com/office/drawing/2014/chart" uri="{C3380CC4-5D6E-409C-BE32-E72D297353CC}">
                  <c16:uniqueId val="{00000004-F1ED-4F13-B07B-2A77A3395C94}"/>
                </c:ext>
              </c:extLst>
            </c:dLbl>
            <c:dLbl>
              <c:idx val="2"/>
              <c:delete val="1"/>
              <c:extLst>
                <c:ext xmlns:c15="http://schemas.microsoft.com/office/drawing/2012/chart" uri="{CE6537A1-D6FC-4f65-9D91-7224C49458BB}"/>
                <c:ext xmlns:c16="http://schemas.microsoft.com/office/drawing/2014/chart" uri="{C3380CC4-5D6E-409C-BE32-E72D297353CC}">
                  <c16:uniqueId val="{00000005-F1ED-4F13-B07B-2A77A3395C94}"/>
                </c:ext>
              </c:extLst>
            </c:dLbl>
            <c:dLbl>
              <c:idx val="3"/>
              <c:delete val="1"/>
              <c:extLst>
                <c:ext xmlns:c15="http://schemas.microsoft.com/office/drawing/2012/chart" uri="{CE6537A1-D6FC-4f65-9D91-7224C49458BB}"/>
                <c:ext xmlns:c16="http://schemas.microsoft.com/office/drawing/2014/chart" uri="{C3380CC4-5D6E-409C-BE32-E72D297353CC}">
                  <c16:uniqueId val="{00000006-F1ED-4F13-B07B-2A77A3395C94}"/>
                </c:ext>
              </c:extLst>
            </c:dLbl>
            <c:dLbl>
              <c:idx val="4"/>
              <c:delete val="1"/>
              <c:extLst>
                <c:ext xmlns:c15="http://schemas.microsoft.com/office/drawing/2012/chart" uri="{CE6537A1-D6FC-4f65-9D91-7224C49458BB}"/>
                <c:ext xmlns:c16="http://schemas.microsoft.com/office/drawing/2014/chart" uri="{C3380CC4-5D6E-409C-BE32-E72D297353CC}">
                  <c16:uniqueId val="{00000007-F1ED-4F13-B07B-2A77A3395C94}"/>
                </c:ext>
              </c:extLst>
            </c:dLbl>
            <c:dLbl>
              <c:idx val="5"/>
              <c:delete val="1"/>
              <c:extLst>
                <c:ext xmlns:c15="http://schemas.microsoft.com/office/drawing/2012/chart" uri="{CE6537A1-D6FC-4f65-9D91-7224C49458BB}"/>
                <c:ext xmlns:c16="http://schemas.microsoft.com/office/drawing/2014/chart" uri="{C3380CC4-5D6E-409C-BE32-E72D297353CC}">
                  <c16:uniqueId val="{00000008-F1ED-4F13-B07B-2A77A3395C94}"/>
                </c:ext>
              </c:extLst>
            </c:dLbl>
            <c:dLbl>
              <c:idx val="6"/>
              <c:delete val="1"/>
              <c:extLst>
                <c:ext xmlns:c15="http://schemas.microsoft.com/office/drawing/2012/chart" uri="{CE6537A1-D6FC-4f65-9D91-7224C49458BB}"/>
                <c:ext xmlns:c16="http://schemas.microsoft.com/office/drawing/2014/chart" uri="{C3380CC4-5D6E-409C-BE32-E72D297353CC}">
                  <c16:uniqueId val="{00000009-F1ED-4F13-B07B-2A77A3395C94}"/>
                </c:ext>
              </c:extLst>
            </c:dLbl>
            <c:dLbl>
              <c:idx val="7"/>
              <c:delete val="1"/>
              <c:extLst>
                <c:ext xmlns:c15="http://schemas.microsoft.com/office/drawing/2012/chart" uri="{CE6537A1-D6FC-4f65-9D91-7224C49458BB}"/>
                <c:ext xmlns:c16="http://schemas.microsoft.com/office/drawing/2014/chart" uri="{C3380CC4-5D6E-409C-BE32-E72D297353CC}">
                  <c16:uniqueId val="{0000000A-F1ED-4F13-B07B-2A77A3395C94}"/>
                </c:ext>
              </c:extLst>
            </c:dLbl>
            <c:dLbl>
              <c:idx val="8"/>
              <c:delete val="1"/>
              <c:extLst>
                <c:ext xmlns:c15="http://schemas.microsoft.com/office/drawing/2012/chart" uri="{CE6537A1-D6FC-4f65-9D91-7224C49458BB}"/>
                <c:ext xmlns:c16="http://schemas.microsoft.com/office/drawing/2014/chart" uri="{C3380CC4-5D6E-409C-BE32-E72D297353CC}">
                  <c16:uniqueId val="{0000000B-F1ED-4F13-B07B-2A77A3395C94}"/>
                </c:ext>
              </c:extLst>
            </c:dLbl>
            <c:dLbl>
              <c:idx val="9"/>
              <c:delete val="1"/>
              <c:extLst>
                <c:ext xmlns:c15="http://schemas.microsoft.com/office/drawing/2012/chart" uri="{CE6537A1-D6FC-4f65-9D91-7224C49458BB}"/>
                <c:ext xmlns:c16="http://schemas.microsoft.com/office/drawing/2014/chart" uri="{C3380CC4-5D6E-409C-BE32-E72D297353CC}">
                  <c16:uniqueId val="{0000000C-F1ED-4F13-B07B-2A77A3395C94}"/>
                </c:ext>
              </c:extLst>
            </c:dLbl>
            <c:dLbl>
              <c:idx val="10"/>
              <c:delete val="1"/>
              <c:extLst>
                <c:ext xmlns:c15="http://schemas.microsoft.com/office/drawing/2012/chart" uri="{CE6537A1-D6FC-4f65-9D91-7224C49458BB}"/>
                <c:ext xmlns:c16="http://schemas.microsoft.com/office/drawing/2014/chart" uri="{C3380CC4-5D6E-409C-BE32-E72D297353CC}">
                  <c16:uniqueId val="{0000000D-F1ED-4F13-B07B-2A77A3395C94}"/>
                </c:ext>
              </c:extLst>
            </c:dLbl>
            <c:dLbl>
              <c:idx val="11"/>
              <c:delete val="1"/>
              <c:extLst>
                <c:ext xmlns:c15="http://schemas.microsoft.com/office/drawing/2012/chart" uri="{CE6537A1-D6FC-4f65-9D91-7224C49458BB}"/>
                <c:ext xmlns:c16="http://schemas.microsoft.com/office/drawing/2014/chart" uri="{C3380CC4-5D6E-409C-BE32-E72D297353CC}">
                  <c16:uniqueId val="{0000000E-F1ED-4F13-B07B-2A77A3395C94}"/>
                </c:ext>
              </c:extLst>
            </c:dLbl>
            <c:dLbl>
              <c:idx val="12"/>
              <c:delete val="1"/>
              <c:extLst>
                <c:ext xmlns:c15="http://schemas.microsoft.com/office/drawing/2012/chart" uri="{CE6537A1-D6FC-4f65-9D91-7224C49458BB}"/>
                <c:ext xmlns:c16="http://schemas.microsoft.com/office/drawing/2014/chart" uri="{C3380CC4-5D6E-409C-BE32-E72D297353CC}">
                  <c16:uniqueId val="{0000000F-F1ED-4F13-B07B-2A77A3395C94}"/>
                </c:ext>
              </c:extLst>
            </c:dLbl>
            <c:dLbl>
              <c:idx val="13"/>
              <c:delete val="1"/>
              <c:extLst>
                <c:ext xmlns:c15="http://schemas.microsoft.com/office/drawing/2012/chart" uri="{CE6537A1-D6FC-4f65-9D91-7224C49458BB}"/>
                <c:ext xmlns:c16="http://schemas.microsoft.com/office/drawing/2014/chart" uri="{C3380CC4-5D6E-409C-BE32-E72D297353CC}">
                  <c16:uniqueId val="{00000010-F1ED-4F13-B07B-2A77A3395C94}"/>
                </c:ext>
              </c:extLst>
            </c:dLbl>
            <c:dLbl>
              <c:idx val="14"/>
              <c:layout>
                <c:manualLayout>
                  <c:x val="-4.7222222222222325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1ED-4F13-B07B-2A77A3395C9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'100m (Trend)'!$B$41:$P$41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'100m (Trend)'!$B$44:$P$44</c:f>
              <c:numCache>
                <c:formatCode>0.0%</c:formatCode>
                <c:ptCount val="15"/>
                <c:pt idx="0">
                  <c:v>0.10344827586206896</c:v>
                </c:pt>
                <c:pt idx="1">
                  <c:v>0.1048951048951049</c:v>
                </c:pt>
                <c:pt idx="2">
                  <c:v>0.10638297872340426</c:v>
                </c:pt>
                <c:pt idx="3">
                  <c:v>0.1079136690647482</c:v>
                </c:pt>
                <c:pt idx="4">
                  <c:v>0.10948905109489052</c:v>
                </c:pt>
                <c:pt idx="5">
                  <c:v>0.1111111111111111</c:v>
                </c:pt>
                <c:pt idx="6">
                  <c:v>0.11278195488721804</c:v>
                </c:pt>
                <c:pt idx="7">
                  <c:v>0.11450381679389313</c:v>
                </c:pt>
                <c:pt idx="8">
                  <c:v>0.11627906976744186</c:v>
                </c:pt>
                <c:pt idx="9">
                  <c:v>0.11811023622047245</c:v>
                </c:pt>
                <c:pt idx="10">
                  <c:v>0.12</c:v>
                </c:pt>
                <c:pt idx="11">
                  <c:v>0.12195121951219512</c:v>
                </c:pt>
                <c:pt idx="12">
                  <c:v>0.12396694214876033</c:v>
                </c:pt>
                <c:pt idx="13">
                  <c:v>0.12605042016806722</c:v>
                </c:pt>
                <c:pt idx="14">
                  <c:v>0.12820512820512822</c:v>
                </c:pt>
              </c:numCache>
            </c:numRef>
          </c:yVal>
          <c:smooth val="0"/>
          <c:extLst>
            <c:ext xmlns:c16="http://schemas.microsoft.com/office/drawing/2014/chart" uri="{C3380CC4-5D6E-409C-BE32-E72D297353CC}">
              <c16:uniqueId val="{00000002-F1ED-4F13-B07B-2A77A3395C94}"/>
            </c:ext>
          </c:extLst>
        </c:ser>
        <c:dLbls>
          <c:showLegendKey val="0"/>
          <c:showVal val="1"/>
          <c:showCatName val="0"/>
          <c:showSerName val="0"/>
          <c:showPercent val="0"/>
          <c:showBubbleSize val="0"/>
        </c:dLbls>
        <c:axId val="1570605696"/>
        <c:axId val="1570603200"/>
      </c:scatterChart>
      <c:catAx>
        <c:axId val="2050998304"/>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0944"/>
        <c:crosses val="max"/>
        <c:auto val="1"/>
        <c:lblAlgn val="ctr"/>
        <c:lblOffset val="100"/>
        <c:noMultiLvlLbl val="0"/>
      </c:catAx>
      <c:valAx>
        <c:axId val="1422440944"/>
        <c:scaling>
          <c:orientation val="maxMin"/>
          <c:max val="16"/>
          <c:min val="11.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050998304"/>
        <c:crosses val="autoZero"/>
        <c:crossBetween val="between"/>
        <c:majorUnit val="0.5"/>
      </c:valAx>
      <c:valAx>
        <c:axId val="1570603200"/>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70605696"/>
        <c:crosses val="max"/>
        <c:crossBetween val="midCat"/>
      </c:valAx>
      <c:valAx>
        <c:axId val="1570605696"/>
        <c:scaling>
          <c:orientation val="minMax"/>
        </c:scaling>
        <c:delete val="1"/>
        <c:axPos val="t"/>
        <c:numFmt formatCode="General" sourceLinked="1"/>
        <c:majorTickMark val="out"/>
        <c:minorTickMark val="none"/>
        <c:tickLblPos val="nextTo"/>
        <c:crossAx val="1570603200"/>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(BW)</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'100m (Trend)'!$A$50</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(Trend)'!$B$50:$P$50</c:f>
              <c:numCache>
                <c:formatCode>0.0</c:formatCode>
                <c:ptCount val="15"/>
                <c:pt idx="0">
                  <c:v>14.9</c:v>
                </c:pt>
                <c:pt idx="1">
                  <c:v>14.7</c:v>
                </c:pt>
                <c:pt idx="2">
                  <c:v>14.5</c:v>
                </c:pt>
                <c:pt idx="3">
                  <c:v>14.3</c:v>
                </c:pt>
                <c:pt idx="4">
                  <c:v>14.1</c:v>
                </c:pt>
                <c:pt idx="5">
                  <c:v>13.8</c:v>
                </c:pt>
                <c:pt idx="6">
                  <c:v>13.6</c:v>
                </c:pt>
                <c:pt idx="7">
                  <c:v>13.4</c:v>
                </c:pt>
                <c:pt idx="8">
                  <c:v>13.2</c:v>
                </c:pt>
                <c:pt idx="9">
                  <c:v>12.9</c:v>
                </c:pt>
                <c:pt idx="10">
                  <c:v>12.7</c:v>
                </c:pt>
                <c:pt idx="11">
                  <c:v>12.5</c:v>
                </c:pt>
                <c:pt idx="12">
                  <c:v>12.3</c:v>
                </c:pt>
                <c:pt idx="13">
                  <c:v>12.1</c:v>
                </c:pt>
                <c:pt idx="14">
                  <c:v>11.9</c:v>
                </c:pt>
              </c:numCache>
            </c:numRef>
          </c:val>
          <c:smooth val="0"/>
          <c:extLst>
            <c:ext xmlns:c16="http://schemas.microsoft.com/office/drawing/2014/chart" uri="{C3380CC4-5D6E-409C-BE32-E72D297353CC}">
              <c16:uniqueId val="{00000000-9166-4471-B223-BA949595D12E}"/>
            </c:ext>
          </c:extLst>
        </c:ser>
        <c:ser>
          <c:idx val="1"/>
          <c:order val="1"/>
          <c:tx>
            <c:strRef>
              <c:f>'100m (Trend)'!$A$51</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(Trend)'!$B$51:$P$51</c:f>
              <c:numCache>
                <c:formatCode>0.0</c:formatCode>
                <c:ptCount val="15"/>
                <c:pt idx="0">
                  <c:v>17.100000000000001</c:v>
                </c:pt>
                <c:pt idx="1">
                  <c:v>16.8</c:v>
                </c:pt>
                <c:pt idx="2">
                  <c:v>16.5</c:v>
                </c:pt>
                <c:pt idx="3">
                  <c:v>16.2</c:v>
                </c:pt>
                <c:pt idx="4">
                  <c:v>15.9</c:v>
                </c:pt>
                <c:pt idx="5">
                  <c:v>15.6</c:v>
                </c:pt>
                <c:pt idx="6">
                  <c:v>15.3</c:v>
                </c:pt>
                <c:pt idx="7">
                  <c:v>15</c:v>
                </c:pt>
                <c:pt idx="8">
                  <c:v>14.7</c:v>
                </c:pt>
                <c:pt idx="9">
                  <c:v>14.4</c:v>
                </c:pt>
                <c:pt idx="10">
                  <c:v>14.2</c:v>
                </c:pt>
                <c:pt idx="11">
                  <c:v>14</c:v>
                </c:pt>
                <c:pt idx="12">
                  <c:v>13.8</c:v>
                </c:pt>
                <c:pt idx="13">
                  <c:v>13.6</c:v>
                </c:pt>
                <c:pt idx="14">
                  <c:v>13.4</c:v>
                </c:pt>
              </c:numCache>
            </c:numRef>
          </c:val>
          <c:smooth val="0"/>
          <c:extLst>
            <c:ext xmlns:c16="http://schemas.microsoft.com/office/drawing/2014/chart" uri="{C3380CC4-5D6E-409C-BE32-E72D297353CC}">
              <c16:uniqueId val="{00000001-9166-4471-B223-BA949595D12E}"/>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3711552"/>
        <c:axId val="1422442192"/>
      </c:lineChart>
      <c:scatterChart>
        <c:scatterStyle val="lineMarker"/>
        <c:varyColors val="0"/>
        <c:ser>
          <c:idx val="2"/>
          <c:order val="2"/>
          <c:tx>
            <c:strRef>
              <c:f>'100m (Trend)'!$A$53</c:f>
              <c:strCache>
                <c:ptCount val="1"/>
                <c:pt idx="0">
                  <c:v>Diff (sek)</c:v>
                </c:pt>
              </c:strCache>
            </c:strRef>
          </c:tx>
          <c:spPr>
            <a:ln w="25400" cap="rnd">
              <a:noFill/>
              <a:round/>
            </a:ln>
            <a:effectLst/>
          </c:spPr>
          <c:marker>
            <c:symbol val="circle"/>
            <c:size val="5"/>
            <c:spPr>
              <a:noFill/>
              <a:ln w="9525">
                <a:noFill/>
              </a:ln>
              <a:effectLst/>
            </c:spPr>
          </c:marker>
          <c:dLbls>
            <c:dLbl>
              <c:idx val="0"/>
              <c:layout>
                <c:manualLayout>
                  <c:x val="-4.6132478632478657E-2"/>
                  <c:y val="0.36453703703703705"/>
                </c:manualLayout>
              </c:layout>
              <c:numFmt formatCode="#,##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66-4471-B223-BA949595D12E}"/>
                </c:ext>
              </c:extLst>
            </c:dLbl>
            <c:dLbl>
              <c:idx val="1"/>
              <c:delete val="1"/>
              <c:extLst>
                <c:ext xmlns:c15="http://schemas.microsoft.com/office/drawing/2012/chart" uri="{CE6537A1-D6FC-4f65-9D91-7224C49458BB}"/>
                <c:ext xmlns:c16="http://schemas.microsoft.com/office/drawing/2014/chart" uri="{C3380CC4-5D6E-409C-BE32-E72D297353CC}">
                  <c16:uniqueId val="{00000003-9166-4471-B223-BA949595D12E}"/>
                </c:ext>
              </c:extLst>
            </c:dLbl>
            <c:dLbl>
              <c:idx val="2"/>
              <c:delete val="1"/>
              <c:extLst>
                <c:ext xmlns:c15="http://schemas.microsoft.com/office/drawing/2012/chart" uri="{CE6537A1-D6FC-4f65-9D91-7224C49458BB}"/>
                <c:ext xmlns:c16="http://schemas.microsoft.com/office/drawing/2014/chart" uri="{C3380CC4-5D6E-409C-BE32-E72D297353CC}">
                  <c16:uniqueId val="{00000004-9166-4471-B223-BA949595D12E}"/>
                </c:ext>
              </c:extLst>
            </c:dLbl>
            <c:dLbl>
              <c:idx val="3"/>
              <c:delete val="1"/>
              <c:extLst>
                <c:ext xmlns:c15="http://schemas.microsoft.com/office/drawing/2012/chart" uri="{CE6537A1-D6FC-4f65-9D91-7224C49458BB}"/>
                <c:ext xmlns:c16="http://schemas.microsoft.com/office/drawing/2014/chart" uri="{C3380CC4-5D6E-409C-BE32-E72D297353CC}">
                  <c16:uniqueId val="{00000005-9166-4471-B223-BA949595D12E}"/>
                </c:ext>
              </c:extLst>
            </c:dLbl>
            <c:dLbl>
              <c:idx val="4"/>
              <c:delete val="1"/>
              <c:extLst>
                <c:ext xmlns:c15="http://schemas.microsoft.com/office/drawing/2012/chart" uri="{CE6537A1-D6FC-4f65-9D91-7224C49458BB}"/>
                <c:ext xmlns:c16="http://schemas.microsoft.com/office/drawing/2014/chart" uri="{C3380CC4-5D6E-409C-BE32-E72D297353CC}">
                  <c16:uniqueId val="{00000006-9166-4471-B223-BA949595D12E}"/>
                </c:ext>
              </c:extLst>
            </c:dLbl>
            <c:dLbl>
              <c:idx val="5"/>
              <c:delete val="1"/>
              <c:extLst>
                <c:ext xmlns:c15="http://schemas.microsoft.com/office/drawing/2012/chart" uri="{CE6537A1-D6FC-4f65-9D91-7224C49458BB}"/>
                <c:ext xmlns:c16="http://schemas.microsoft.com/office/drawing/2014/chart" uri="{C3380CC4-5D6E-409C-BE32-E72D297353CC}">
                  <c16:uniqueId val="{00000007-9166-4471-B223-BA949595D12E}"/>
                </c:ext>
              </c:extLst>
            </c:dLbl>
            <c:dLbl>
              <c:idx val="6"/>
              <c:delete val="1"/>
              <c:extLst>
                <c:ext xmlns:c15="http://schemas.microsoft.com/office/drawing/2012/chart" uri="{CE6537A1-D6FC-4f65-9D91-7224C49458BB}"/>
                <c:ext xmlns:c16="http://schemas.microsoft.com/office/drawing/2014/chart" uri="{C3380CC4-5D6E-409C-BE32-E72D297353CC}">
                  <c16:uniqueId val="{00000008-9166-4471-B223-BA949595D12E}"/>
                </c:ext>
              </c:extLst>
            </c:dLbl>
            <c:dLbl>
              <c:idx val="7"/>
              <c:delete val="1"/>
              <c:extLst>
                <c:ext xmlns:c15="http://schemas.microsoft.com/office/drawing/2012/chart" uri="{CE6537A1-D6FC-4f65-9D91-7224C49458BB}"/>
                <c:ext xmlns:c16="http://schemas.microsoft.com/office/drawing/2014/chart" uri="{C3380CC4-5D6E-409C-BE32-E72D297353CC}">
                  <c16:uniqueId val="{00000009-9166-4471-B223-BA949595D12E}"/>
                </c:ext>
              </c:extLst>
            </c:dLbl>
            <c:dLbl>
              <c:idx val="8"/>
              <c:delete val="1"/>
              <c:extLst>
                <c:ext xmlns:c15="http://schemas.microsoft.com/office/drawing/2012/chart" uri="{CE6537A1-D6FC-4f65-9D91-7224C49458BB}"/>
                <c:ext xmlns:c16="http://schemas.microsoft.com/office/drawing/2014/chart" uri="{C3380CC4-5D6E-409C-BE32-E72D297353CC}">
                  <c16:uniqueId val="{00000010-9166-4471-B223-BA949595D12E}"/>
                </c:ext>
              </c:extLst>
            </c:dLbl>
            <c:dLbl>
              <c:idx val="9"/>
              <c:delete val="1"/>
              <c:extLst>
                <c:ext xmlns:c15="http://schemas.microsoft.com/office/drawing/2012/chart" uri="{CE6537A1-D6FC-4f65-9D91-7224C49458BB}"/>
                <c:ext xmlns:c16="http://schemas.microsoft.com/office/drawing/2014/chart" uri="{C3380CC4-5D6E-409C-BE32-E72D297353CC}">
                  <c16:uniqueId val="{0000000A-9166-4471-B223-BA949595D12E}"/>
                </c:ext>
              </c:extLst>
            </c:dLbl>
            <c:dLbl>
              <c:idx val="10"/>
              <c:delete val="1"/>
              <c:extLst>
                <c:ext xmlns:c15="http://schemas.microsoft.com/office/drawing/2012/chart" uri="{CE6537A1-D6FC-4f65-9D91-7224C49458BB}"/>
                <c:ext xmlns:c16="http://schemas.microsoft.com/office/drawing/2014/chart" uri="{C3380CC4-5D6E-409C-BE32-E72D297353CC}">
                  <c16:uniqueId val="{0000000B-9166-4471-B223-BA949595D12E}"/>
                </c:ext>
              </c:extLst>
            </c:dLbl>
            <c:dLbl>
              <c:idx val="11"/>
              <c:delete val="1"/>
              <c:extLst>
                <c:ext xmlns:c15="http://schemas.microsoft.com/office/drawing/2012/chart" uri="{CE6537A1-D6FC-4f65-9D91-7224C49458BB}"/>
                <c:ext xmlns:c16="http://schemas.microsoft.com/office/drawing/2014/chart" uri="{C3380CC4-5D6E-409C-BE32-E72D297353CC}">
                  <c16:uniqueId val="{0000000C-9166-4471-B223-BA949595D12E}"/>
                </c:ext>
              </c:extLst>
            </c:dLbl>
            <c:dLbl>
              <c:idx val="12"/>
              <c:delete val="1"/>
              <c:extLst>
                <c:ext xmlns:c15="http://schemas.microsoft.com/office/drawing/2012/chart" uri="{CE6537A1-D6FC-4f65-9D91-7224C49458BB}"/>
                <c:ext xmlns:c16="http://schemas.microsoft.com/office/drawing/2014/chart" uri="{C3380CC4-5D6E-409C-BE32-E72D297353CC}">
                  <c16:uniqueId val="{0000000D-9166-4471-B223-BA949595D12E}"/>
                </c:ext>
              </c:extLst>
            </c:dLbl>
            <c:dLbl>
              <c:idx val="13"/>
              <c:delete val="1"/>
              <c:extLst>
                <c:ext xmlns:c15="http://schemas.microsoft.com/office/drawing/2012/chart" uri="{CE6537A1-D6FC-4f65-9D91-7224C49458BB}"/>
                <c:ext xmlns:c16="http://schemas.microsoft.com/office/drawing/2014/chart" uri="{C3380CC4-5D6E-409C-BE32-E72D297353CC}">
                  <c16:uniqueId val="{0000000E-9166-4471-B223-BA949595D12E}"/>
                </c:ext>
              </c:extLst>
            </c:dLbl>
            <c:dLbl>
              <c:idx val="14"/>
              <c:layout>
                <c:manualLayout>
                  <c:x val="-3.5277777777777776E-2"/>
                  <c:y val="-0.14895061728395065"/>
                </c:manualLayout>
              </c:layout>
              <c:numFmt formatCode="#,##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66-4471-B223-BA949595D12E}"/>
                </c:ext>
              </c:extLst>
            </c:dLbl>
            <c:numFmt formatCode="#,##0.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'100m (Trend)'!$B$53:$P$53</c:f>
              <c:numCache>
                <c:formatCode>0.0</c:formatCode>
                <c:ptCount val="15"/>
                <c:pt idx="0">
                  <c:v>2.2000000000000011</c:v>
                </c:pt>
                <c:pt idx="1">
                  <c:v>2.1000000000000014</c:v>
                </c:pt>
                <c:pt idx="2">
                  <c:v>2</c:v>
                </c:pt>
                <c:pt idx="3">
                  <c:v>1.8999999999999986</c:v>
                </c:pt>
                <c:pt idx="4">
                  <c:v>1.8000000000000007</c:v>
                </c:pt>
                <c:pt idx="5">
                  <c:v>1.7999999999999989</c:v>
                </c:pt>
                <c:pt idx="6">
                  <c:v>1.7000000000000011</c:v>
                </c:pt>
                <c:pt idx="7">
                  <c:v>1.5999999999999996</c:v>
                </c:pt>
                <c:pt idx="8">
                  <c:v>1.5</c:v>
                </c:pt>
                <c:pt idx="9">
                  <c:v>1.5</c:v>
                </c:pt>
                <c:pt idx="10">
                  <c:v>1.5</c:v>
                </c:pt>
                <c:pt idx="11">
                  <c:v>1.5</c:v>
                </c:pt>
                <c:pt idx="12">
                  <c:v>1.5</c:v>
                </c:pt>
                <c:pt idx="13">
                  <c:v>1.5</c:v>
                </c:pt>
                <c:pt idx="14">
                  <c:v>1.5</c:v>
                </c:pt>
              </c:numCache>
            </c:numRef>
          </c:yVal>
          <c:smooth val="0"/>
          <c:extLst>
            <c:ext xmlns:c16="http://schemas.microsoft.com/office/drawing/2014/chart" uri="{C3380CC4-5D6E-409C-BE32-E72D297353CC}">
              <c16:uniqueId val="{00000002-9166-4471-B223-BA949595D12E}"/>
            </c:ext>
          </c:extLst>
        </c:ser>
        <c:dLbls>
          <c:showLegendKey val="0"/>
          <c:showVal val="1"/>
          <c:showCatName val="0"/>
          <c:showSerName val="0"/>
          <c:showPercent val="0"/>
          <c:showBubbleSize val="0"/>
        </c:dLbls>
        <c:axId val="1435633600"/>
        <c:axId val="1435639008"/>
      </c:scatter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100000000000001"/>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valAx>
        <c:axId val="1435639008"/>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5633600"/>
        <c:crosses val="max"/>
        <c:crossBetween val="midCat"/>
      </c:valAx>
      <c:valAx>
        <c:axId val="1435633600"/>
        <c:scaling>
          <c:orientation val="minMax"/>
        </c:scaling>
        <c:delete val="1"/>
        <c:axPos val="t"/>
        <c:numFmt formatCode="General" sourceLinked="1"/>
        <c:majorTickMark val="out"/>
        <c:minorTickMark val="none"/>
        <c:tickLblPos val="nextTo"/>
        <c:crossAx val="1435639008"/>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Leichtathlethik (RP)</a:t>
            </a:r>
          </a:p>
          <a:p>
            <a:pPr algn="l">
              <a:defRPr/>
            </a:pPr>
            <a:r>
              <a:rPr lang="de-DE" sz="1200" b="1">
                <a:latin typeface="Arial Narrow" panose="020B0606020202030204" pitchFamily="34" charset="0"/>
              </a:rPr>
              <a:t>100m </a:t>
            </a:r>
            <a:r>
              <a:rPr lang="de-DE" sz="1200" b="1" baseline="0">
                <a:latin typeface="Arial Narrow" panose="020B0606020202030204" pitchFamily="34" charset="0"/>
              </a:rPr>
              <a:t> Schüler und Schülerinnen</a:t>
            </a:r>
            <a:endParaRPr lang="de-DE" sz="1200" b="1">
              <a:latin typeface="Arial Narrow" panose="020B0606020202030204" pitchFamily="34" charset="0"/>
            </a:endParaRPr>
          </a:p>
        </c:rich>
      </c:tx>
      <c:layout>
        <c:manualLayout>
          <c:xMode val="edge"/>
          <c:yMode val="edge"/>
          <c:x val="2.0562335958005246E-2"/>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17171296296296296"/>
          <c:w val="0.6838906386701662"/>
          <c:h val="0.62271617089530473"/>
        </c:manualLayout>
      </c:layout>
      <c:lineChart>
        <c:grouping val="standard"/>
        <c:varyColors val="0"/>
        <c:ser>
          <c:idx val="0"/>
          <c:order val="0"/>
          <c:tx>
            <c:strRef>
              <c:f>'100m (Trend)'!$A$106</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'100m (Trend)'!$B$105:$P$105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(Trend)'!$B$106:$P$106</c:f>
              <c:numCache>
                <c:formatCode>0.0</c:formatCode>
                <c:ptCount val="15"/>
                <c:pt idx="0">
                  <c:v>15.8</c:v>
                </c:pt>
                <c:pt idx="1">
                  <c:v>15.4</c:v>
                </c:pt>
                <c:pt idx="2">
                  <c:v>15</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smooth val="0"/>
          <c:extLst>
            <c:ext xmlns:c16="http://schemas.microsoft.com/office/drawing/2014/chart" uri="{C3380CC4-5D6E-409C-BE32-E72D297353CC}">
              <c16:uniqueId val="{00000000-AF40-4A97-9938-5B1EC1F6A80E}"/>
            </c:ext>
          </c:extLst>
        </c:ser>
        <c:ser>
          <c:idx val="1"/>
          <c:order val="1"/>
          <c:tx>
            <c:strRef>
              <c:f>'100m (Trend)'!$A$107</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cat>
            <c:numRef>
              <c:f>'100m (Trend)'!$B$105:$P$105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(Trend)'!$B$107:$P$107</c:f>
              <c:numCache>
                <c:formatCode>0.0</c:formatCode>
                <c:ptCount val="15"/>
                <c:pt idx="0">
                  <c:v>17.3</c:v>
                </c:pt>
                <c:pt idx="1">
                  <c:v>17</c:v>
                </c:pt>
                <c:pt idx="2">
                  <c:v>16.7</c:v>
                </c:pt>
                <c:pt idx="3">
                  <c:v>16.399999999999999</c:v>
                </c:pt>
                <c:pt idx="4">
                  <c:v>16.100000000000001</c:v>
                </c:pt>
                <c:pt idx="5">
                  <c:v>15.8</c:v>
                </c:pt>
                <c:pt idx="6">
                  <c:v>15.5</c:v>
                </c:pt>
                <c:pt idx="7">
                  <c:v>15.2</c:v>
                </c:pt>
                <c:pt idx="8">
                  <c:v>14.9</c:v>
                </c:pt>
                <c:pt idx="9">
                  <c:v>14.7</c:v>
                </c:pt>
                <c:pt idx="10">
                  <c:v>14.5</c:v>
                </c:pt>
                <c:pt idx="11">
                  <c:v>14.3</c:v>
                </c:pt>
                <c:pt idx="12">
                  <c:v>14.1</c:v>
                </c:pt>
                <c:pt idx="13">
                  <c:v>13.9</c:v>
                </c:pt>
                <c:pt idx="14">
                  <c:v>13.7</c:v>
                </c:pt>
              </c:numCache>
            </c:numRef>
          </c:val>
          <c:smooth val="0"/>
          <c:extLst>
            <c:ext xmlns:c16="http://schemas.microsoft.com/office/drawing/2014/chart" uri="{C3380CC4-5D6E-409C-BE32-E72D297353CC}">
              <c16:uniqueId val="{00000001-AF40-4A97-9938-5B1EC1F6A80E}"/>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1967152"/>
        <c:axId val="1378129248"/>
      </c:lineChart>
      <c:scatterChart>
        <c:scatterStyle val="lineMarker"/>
        <c:varyColors val="0"/>
        <c:ser>
          <c:idx val="2"/>
          <c:order val="2"/>
          <c:tx>
            <c:strRef>
              <c:f>'100m (Trend)'!$A$108</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4.4444444444444467E-2"/>
                  <c:y val="0.300925925925925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40-4A97-9938-5B1EC1F6A80E}"/>
                </c:ext>
              </c:extLst>
            </c:dLbl>
            <c:dLbl>
              <c:idx val="1"/>
              <c:delete val="1"/>
              <c:extLst>
                <c:ext xmlns:c15="http://schemas.microsoft.com/office/drawing/2012/chart" uri="{CE6537A1-D6FC-4f65-9D91-7224C49458BB}"/>
                <c:ext xmlns:c16="http://schemas.microsoft.com/office/drawing/2014/chart" uri="{C3380CC4-5D6E-409C-BE32-E72D297353CC}">
                  <c16:uniqueId val="{00000004-AF40-4A97-9938-5B1EC1F6A80E}"/>
                </c:ext>
              </c:extLst>
            </c:dLbl>
            <c:dLbl>
              <c:idx val="2"/>
              <c:delete val="1"/>
              <c:extLst>
                <c:ext xmlns:c15="http://schemas.microsoft.com/office/drawing/2012/chart" uri="{CE6537A1-D6FC-4f65-9D91-7224C49458BB}"/>
                <c:ext xmlns:c16="http://schemas.microsoft.com/office/drawing/2014/chart" uri="{C3380CC4-5D6E-409C-BE32-E72D297353CC}">
                  <c16:uniqueId val="{00000005-AF40-4A97-9938-5B1EC1F6A80E}"/>
                </c:ext>
              </c:extLst>
            </c:dLbl>
            <c:dLbl>
              <c:idx val="3"/>
              <c:delete val="1"/>
              <c:extLst>
                <c:ext xmlns:c15="http://schemas.microsoft.com/office/drawing/2012/chart" uri="{CE6537A1-D6FC-4f65-9D91-7224C49458BB}"/>
                <c:ext xmlns:c16="http://schemas.microsoft.com/office/drawing/2014/chart" uri="{C3380CC4-5D6E-409C-BE32-E72D297353CC}">
                  <c16:uniqueId val="{00000006-AF40-4A97-9938-5B1EC1F6A80E}"/>
                </c:ext>
              </c:extLst>
            </c:dLbl>
            <c:dLbl>
              <c:idx val="4"/>
              <c:delete val="1"/>
              <c:extLst>
                <c:ext xmlns:c15="http://schemas.microsoft.com/office/drawing/2012/chart" uri="{CE6537A1-D6FC-4f65-9D91-7224C49458BB}"/>
                <c:ext xmlns:c16="http://schemas.microsoft.com/office/drawing/2014/chart" uri="{C3380CC4-5D6E-409C-BE32-E72D297353CC}">
                  <c16:uniqueId val="{00000007-AF40-4A97-9938-5B1EC1F6A80E}"/>
                </c:ext>
              </c:extLst>
            </c:dLbl>
            <c:dLbl>
              <c:idx val="5"/>
              <c:delete val="1"/>
              <c:extLst>
                <c:ext xmlns:c15="http://schemas.microsoft.com/office/drawing/2012/chart" uri="{CE6537A1-D6FC-4f65-9D91-7224C49458BB}"/>
                <c:ext xmlns:c16="http://schemas.microsoft.com/office/drawing/2014/chart" uri="{C3380CC4-5D6E-409C-BE32-E72D297353CC}">
                  <c16:uniqueId val="{00000008-AF40-4A97-9938-5B1EC1F6A80E}"/>
                </c:ext>
              </c:extLst>
            </c:dLbl>
            <c:dLbl>
              <c:idx val="6"/>
              <c:delete val="1"/>
              <c:extLst>
                <c:ext xmlns:c15="http://schemas.microsoft.com/office/drawing/2012/chart" uri="{CE6537A1-D6FC-4f65-9D91-7224C49458BB}"/>
                <c:ext xmlns:c16="http://schemas.microsoft.com/office/drawing/2014/chart" uri="{C3380CC4-5D6E-409C-BE32-E72D297353CC}">
                  <c16:uniqueId val="{00000009-AF40-4A97-9938-5B1EC1F6A80E}"/>
                </c:ext>
              </c:extLst>
            </c:dLbl>
            <c:dLbl>
              <c:idx val="7"/>
              <c:delete val="1"/>
              <c:extLst>
                <c:ext xmlns:c15="http://schemas.microsoft.com/office/drawing/2012/chart" uri="{CE6537A1-D6FC-4f65-9D91-7224C49458BB}"/>
                <c:ext xmlns:c16="http://schemas.microsoft.com/office/drawing/2014/chart" uri="{C3380CC4-5D6E-409C-BE32-E72D297353CC}">
                  <c16:uniqueId val="{0000000A-AF40-4A97-9938-5B1EC1F6A80E}"/>
                </c:ext>
              </c:extLst>
            </c:dLbl>
            <c:dLbl>
              <c:idx val="8"/>
              <c:delete val="1"/>
              <c:extLst>
                <c:ext xmlns:c15="http://schemas.microsoft.com/office/drawing/2012/chart" uri="{CE6537A1-D6FC-4f65-9D91-7224C49458BB}"/>
                <c:ext xmlns:c16="http://schemas.microsoft.com/office/drawing/2014/chart" uri="{C3380CC4-5D6E-409C-BE32-E72D297353CC}">
                  <c16:uniqueId val="{0000000B-AF40-4A97-9938-5B1EC1F6A80E}"/>
                </c:ext>
              </c:extLst>
            </c:dLbl>
            <c:dLbl>
              <c:idx val="9"/>
              <c:delete val="1"/>
              <c:extLst>
                <c:ext xmlns:c15="http://schemas.microsoft.com/office/drawing/2012/chart" uri="{CE6537A1-D6FC-4f65-9D91-7224C49458BB}"/>
                <c:ext xmlns:c16="http://schemas.microsoft.com/office/drawing/2014/chart" uri="{C3380CC4-5D6E-409C-BE32-E72D297353CC}">
                  <c16:uniqueId val="{0000000D-AF40-4A97-9938-5B1EC1F6A80E}"/>
                </c:ext>
              </c:extLst>
            </c:dLbl>
            <c:dLbl>
              <c:idx val="10"/>
              <c:delete val="1"/>
              <c:extLst>
                <c:ext xmlns:c15="http://schemas.microsoft.com/office/drawing/2012/chart" uri="{CE6537A1-D6FC-4f65-9D91-7224C49458BB}"/>
                <c:ext xmlns:c16="http://schemas.microsoft.com/office/drawing/2014/chart" uri="{C3380CC4-5D6E-409C-BE32-E72D297353CC}">
                  <c16:uniqueId val="{0000000C-AF40-4A97-9938-5B1EC1F6A80E}"/>
                </c:ext>
              </c:extLst>
            </c:dLbl>
            <c:dLbl>
              <c:idx val="11"/>
              <c:delete val="1"/>
              <c:extLst>
                <c:ext xmlns:c15="http://schemas.microsoft.com/office/drawing/2012/chart" uri="{CE6537A1-D6FC-4f65-9D91-7224C49458BB}"/>
                <c:ext xmlns:c16="http://schemas.microsoft.com/office/drawing/2014/chart" uri="{C3380CC4-5D6E-409C-BE32-E72D297353CC}">
                  <c16:uniqueId val="{0000000E-AF40-4A97-9938-5B1EC1F6A80E}"/>
                </c:ext>
              </c:extLst>
            </c:dLbl>
            <c:dLbl>
              <c:idx val="12"/>
              <c:delete val="1"/>
              <c:extLst>
                <c:ext xmlns:c15="http://schemas.microsoft.com/office/drawing/2012/chart" uri="{CE6537A1-D6FC-4f65-9D91-7224C49458BB}"/>
                <c:ext xmlns:c16="http://schemas.microsoft.com/office/drawing/2014/chart" uri="{C3380CC4-5D6E-409C-BE32-E72D297353CC}">
                  <c16:uniqueId val="{0000000F-AF40-4A97-9938-5B1EC1F6A80E}"/>
                </c:ext>
              </c:extLst>
            </c:dLbl>
            <c:dLbl>
              <c:idx val="13"/>
              <c:delete val="1"/>
              <c:extLst>
                <c:ext xmlns:c15="http://schemas.microsoft.com/office/drawing/2012/chart" uri="{CE6537A1-D6FC-4f65-9D91-7224C49458BB}"/>
                <c:ext xmlns:c16="http://schemas.microsoft.com/office/drawing/2014/chart" uri="{C3380CC4-5D6E-409C-BE32-E72D297353CC}">
                  <c16:uniqueId val="{00000010-AF40-4A97-9938-5B1EC1F6A80E}"/>
                </c:ext>
              </c:extLst>
            </c:dLbl>
            <c:dLbl>
              <c:idx val="14"/>
              <c:layout>
                <c:manualLayout>
                  <c:x val="-5.5555555555555552E-2"/>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F40-4A97-9938-5B1EC1F6A80E}"/>
                </c:ext>
              </c:extLst>
            </c:dLbl>
            <c:numFmt formatCode="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'100m (Trend)'!$B$105:$P$105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'100m (Trend)'!$B$108:$P$108</c:f>
              <c:numCache>
                <c:formatCode>0.0%</c:formatCode>
                <c:ptCount val="15"/>
                <c:pt idx="0">
                  <c:v>9.4936708860759486E-2</c:v>
                </c:pt>
                <c:pt idx="1">
                  <c:v>0.10389610389610388</c:v>
                </c:pt>
                <c:pt idx="2">
                  <c:v>0.11333333333333329</c:v>
                </c:pt>
                <c:pt idx="3">
                  <c:v>0.12328767123287664</c:v>
                </c:pt>
                <c:pt idx="4">
                  <c:v>0.12587412587412591</c:v>
                </c:pt>
                <c:pt idx="5">
                  <c:v>0.12857142857142861</c:v>
                </c:pt>
                <c:pt idx="6">
                  <c:v>0.13138686131386867</c:v>
                </c:pt>
                <c:pt idx="7">
                  <c:v>0.12592592592592589</c:v>
                </c:pt>
                <c:pt idx="8">
                  <c:v>0.12030075187969921</c:v>
                </c:pt>
                <c:pt idx="9">
                  <c:v>0.12213740458015265</c:v>
                </c:pt>
                <c:pt idx="10">
                  <c:v>0.12403100775193796</c:v>
                </c:pt>
                <c:pt idx="11">
                  <c:v>0.12598425196850405</c:v>
                </c:pt>
                <c:pt idx="12">
                  <c:v>0.12799999999999997</c:v>
                </c:pt>
                <c:pt idx="13">
                  <c:v>0.12096774193548386</c:v>
                </c:pt>
                <c:pt idx="14">
                  <c:v>0.113821138211382</c:v>
                </c:pt>
              </c:numCache>
            </c:numRef>
          </c:yVal>
          <c:smooth val="0"/>
          <c:extLst>
            <c:ext xmlns:c16="http://schemas.microsoft.com/office/drawing/2014/chart" uri="{C3380CC4-5D6E-409C-BE32-E72D297353CC}">
              <c16:uniqueId val="{00000002-AF40-4A97-9938-5B1EC1F6A80E}"/>
            </c:ext>
          </c:extLst>
        </c:ser>
        <c:dLbls>
          <c:showLegendKey val="0"/>
          <c:showVal val="0"/>
          <c:showCatName val="0"/>
          <c:showSerName val="0"/>
          <c:showPercent val="0"/>
          <c:showBubbleSize val="0"/>
        </c:dLbls>
        <c:axId val="1585230816"/>
        <c:axId val="1585227072"/>
      </c:scatterChart>
      <c:catAx>
        <c:axId val="1431967152"/>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378129248"/>
        <c:crosses val="max"/>
        <c:auto val="1"/>
        <c:lblAlgn val="ctr"/>
        <c:lblOffset val="100"/>
        <c:noMultiLvlLbl val="0"/>
      </c:catAx>
      <c:valAx>
        <c:axId val="1378129248"/>
        <c:scaling>
          <c:orientation val="maxMin"/>
          <c:max val="17.3"/>
          <c:min val="12.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1967152"/>
        <c:crosses val="autoZero"/>
        <c:crossBetween val="between"/>
      </c:valAx>
      <c:valAx>
        <c:axId val="1585227072"/>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85230816"/>
        <c:crosses val="max"/>
        <c:crossBetween val="midCat"/>
      </c:valAx>
      <c:valAx>
        <c:axId val="1585230816"/>
        <c:scaling>
          <c:orientation val="minMax"/>
        </c:scaling>
        <c:delete val="1"/>
        <c:axPos val="t"/>
        <c:numFmt formatCode="General" sourceLinked="1"/>
        <c:majorTickMark val="out"/>
        <c:minorTickMark val="none"/>
        <c:tickLblPos val="nextTo"/>
        <c:crossAx val="1585227072"/>
        <c:crosses val="max"/>
        <c:crossBetween val="midCat"/>
      </c:valAx>
      <c:spPr>
        <a:noFill/>
        <a:ln>
          <a:noFill/>
        </a:ln>
        <a:effectLst/>
      </c:spPr>
    </c:plotArea>
    <c:legend>
      <c:legendPos val="r"/>
      <c:layout>
        <c:manualLayout>
          <c:xMode val="edge"/>
          <c:yMode val="edge"/>
          <c:x val="0.70327734033245859"/>
          <c:y val="0.47098279381743946"/>
          <c:w val="0.28005599300087491"/>
          <c:h val="0.27141367745698453"/>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(NW)</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72427286324786322"/>
          <c:h val="0.60358549382716054"/>
        </c:manualLayout>
      </c:layout>
      <c:lineChart>
        <c:grouping val="standard"/>
        <c:varyColors val="0"/>
        <c:ser>
          <c:idx val="0"/>
          <c:order val="0"/>
          <c:tx>
            <c:strRef>
              <c:f>'100m (Trend)'!$A$1</c:f>
              <c:strCache>
                <c:ptCount val="1"/>
                <c:pt idx="0">
                  <c:v>100m 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'100m (Trend)'!$B$2:$P$2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(Trend)'!$B$5:$P$5</c:f>
              <c:numCache>
                <c:formatCode>0.0</c:formatCode>
                <c:ptCount val="15"/>
                <c:pt idx="0">
                  <c:v>14.9</c:v>
                </c:pt>
                <c:pt idx="1">
                  <c:v>14.7</c:v>
                </c:pt>
                <c:pt idx="2">
                  <c:v>14.5</c:v>
                </c:pt>
                <c:pt idx="3">
                  <c:v>14.3</c:v>
                </c:pt>
                <c:pt idx="4">
                  <c:v>14.1</c:v>
                </c:pt>
                <c:pt idx="5">
                  <c:v>13.8</c:v>
                </c:pt>
                <c:pt idx="6">
                  <c:v>13.6</c:v>
                </c:pt>
                <c:pt idx="7">
                  <c:v>13.4</c:v>
                </c:pt>
                <c:pt idx="8">
                  <c:v>13.2</c:v>
                </c:pt>
                <c:pt idx="9">
                  <c:v>12.9</c:v>
                </c:pt>
                <c:pt idx="10">
                  <c:v>12.7</c:v>
                </c:pt>
                <c:pt idx="11">
                  <c:v>12.5</c:v>
                </c:pt>
                <c:pt idx="12">
                  <c:v>12.3</c:v>
                </c:pt>
                <c:pt idx="13">
                  <c:v>12.1</c:v>
                </c:pt>
                <c:pt idx="14">
                  <c:v>11.9</c:v>
                </c:pt>
              </c:numCache>
            </c:numRef>
          </c:val>
          <c:smooth val="0"/>
          <c:extLst>
            <c:ext xmlns:c16="http://schemas.microsoft.com/office/drawing/2014/chart" uri="{C3380CC4-5D6E-409C-BE32-E72D297353CC}">
              <c16:uniqueId val="{00000014-01B6-4F6E-8CA2-A80B0892D2E4}"/>
            </c:ext>
          </c:extLst>
        </c:ser>
        <c:ser>
          <c:idx val="1"/>
          <c:order val="1"/>
          <c:tx>
            <c:strRef>
              <c:f>'100m (Trend)'!$A$18</c:f>
              <c:strCache>
                <c:ptCount val="1"/>
                <c:pt idx="0">
                  <c:v>100m 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'100m (Trend)'!$B$19:$P$19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(Trend)'!$B$22:$P$22</c:f>
              <c:numCache>
                <c:formatCode>0.0</c:formatCode>
                <c:ptCount val="15"/>
                <c:pt idx="0">
                  <c:v>17.100000000000001</c:v>
                </c:pt>
                <c:pt idx="1">
                  <c:v>16.8</c:v>
                </c:pt>
                <c:pt idx="2">
                  <c:v>16.5</c:v>
                </c:pt>
                <c:pt idx="3">
                  <c:v>16.2</c:v>
                </c:pt>
                <c:pt idx="4">
                  <c:v>15.9</c:v>
                </c:pt>
                <c:pt idx="5">
                  <c:v>15.6</c:v>
                </c:pt>
                <c:pt idx="6">
                  <c:v>15.3</c:v>
                </c:pt>
                <c:pt idx="7">
                  <c:v>15</c:v>
                </c:pt>
                <c:pt idx="8">
                  <c:v>14.7</c:v>
                </c:pt>
                <c:pt idx="9">
                  <c:v>14.4</c:v>
                </c:pt>
                <c:pt idx="10">
                  <c:v>14.2</c:v>
                </c:pt>
                <c:pt idx="11">
                  <c:v>14</c:v>
                </c:pt>
                <c:pt idx="12">
                  <c:v>13.8</c:v>
                </c:pt>
                <c:pt idx="13">
                  <c:v>13.6</c:v>
                </c:pt>
                <c:pt idx="14">
                  <c:v>13.4</c:v>
                </c:pt>
              </c:numCache>
            </c:numRef>
          </c:val>
          <c:smooth val="0"/>
          <c:extLst>
            <c:ext xmlns:c16="http://schemas.microsoft.com/office/drawing/2014/chart" uri="{C3380CC4-5D6E-409C-BE32-E72D297353CC}">
              <c16:uniqueId val="{00000015-01B6-4F6E-8CA2-A80B0892D2E4}"/>
            </c:ext>
          </c:extLst>
        </c:ser>
        <c:dLbls>
          <c:showLegendKey val="0"/>
          <c:showVal val="0"/>
          <c:showCatName val="0"/>
          <c:showSerName val="0"/>
          <c:showPercent val="0"/>
          <c:showBubbleSize val="0"/>
        </c:dLbls>
        <c:marker val="1"/>
        <c:smooth val="0"/>
        <c:axId val="1433711552"/>
        <c:axId val="1422442192"/>
      </c:line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 2005</a:t>
            </a:r>
          </a:p>
          <a:p>
            <a:pPr algn="l">
              <a:defRPr/>
            </a:pPr>
            <a:r>
              <a:rPr lang="de-DE" sz="1200" b="1">
                <a:latin typeface="Arial Narrow" panose="020B0606020202030204" pitchFamily="34" charset="0"/>
              </a:rPr>
              <a:t>Leichtathletik Schüler 100m  11-15 Notenpunkte</a:t>
            </a:r>
          </a:p>
        </c:rich>
      </c:tx>
      <c:layout>
        <c:manualLayout>
          <c:xMode val="edge"/>
          <c:yMode val="edge"/>
          <c:x val="1.0756780402449687E-2"/>
          <c:y val="9.2592592592592587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59492563429572"/>
          <c:y val="0.25083333333333335"/>
          <c:w val="0.75768219597550301"/>
          <c:h val="0.5769524642752987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'100m'!#REF!</c15:sqref>
                        </c15:formulaRef>
                      </c:ext>
                    </c:extLst>
                  </c:multiLvlStrRef>
                </c15:cat>
              </c15:filteredCategoryTitle>
            </c:ext>
            <c:ext xmlns:c16="http://schemas.microsoft.com/office/drawing/2014/chart" uri="{C3380CC4-5D6E-409C-BE32-E72D297353CC}">
              <c16:uniqueId val="{00000000-06BD-492F-86CC-789887C2F3CE}"/>
            </c:ext>
          </c:extLst>
        </c:ser>
        <c:ser>
          <c:idx val="3"/>
          <c:order val="1"/>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1-06BD-492F-86CC-789887C2F3CE}"/>
                </c:ext>
              </c:extLst>
            </c:dLbl>
            <c:dLbl>
              <c:idx val="2"/>
              <c:delete val="1"/>
              <c:extLst>
                <c:ext xmlns:c15="http://schemas.microsoft.com/office/drawing/2012/chart" uri="{CE6537A1-D6FC-4f65-9D91-7224C49458BB}"/>
                <c:ext xmlns:c16="http://schemas.microsoft.com/office/drawing/2014/chart" uri="{C3380CC4-5D6E-409C-BE32-E72D297353CC}">
                  <c16:uniqueId val="{00000002-06BD-492F-86CC-789887C2F3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'100m'!#REF!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'100m'!#REF!</c15:sqref>
                        </c15:formulaRef>
                      </c:ext>
                    </c:extLst>
                  </c:multiLvlStrRef>
                </c15:cat>
              </c15:filteredCategoryTitle>
            </c:ext>
            <c:ext xmlns:c16="http://schemas.microsoft.com/office/drawing/2014/chart" uri="{C3380CC4-5D6E-409C-BE32-E72D297353CC}">
              <c16:uniqueId val="{00000003-06BD-492F-86CC-789887C2F3CE}"/>
            </c:ext>
          </c:extLst>
        </c:ser>
        <c:dLbls>
          <c:dLblPos val="ctr"/>
          <c:showLegendKey val="0"/>
          <c:showVal val="1"/>
          <c:showCatName val="0"/>
          <c:showSerName val="0"/>
          <c:showPercent val="0"/>
          <c:showBubbleSize val="0"/>
        </c:dLbls>
        <c:marker val="1"/>
        <c:smooth val="0"/>
        <c:axId val="551244464"/>
        <c:axId val="163862768"/>
      </c:lineChart>
      <c:catAx>
        <c:axId val="5512444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3862768"/>
        <c:crosses val="max"/>
        <c:auto val="1"/>
        <c:lblAlgn val="ctr"/>
        <c:lblOffset val="100"/>
        <c:noMultiLvlLbl val="0"/>
      </c:catAx>
      <c:valAx>
        <c:axId val="163862768"/>
        <c:scaling>
          <c:orientation val="maxMin"/>
          <c:max val="12.9"/>
          <c:min val="12.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Z</a:t>
                </a:r>
                <a:r>
                  <a:rPr lang="de-DE" b="1">
                    <a:latin typeface="Arial Narrow" panose="020B0606020202030204" pitchFamily="34" charset="0"/>
                  </a:rPr>
                  <a:t>eit (m,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1244464"/>
        <c:crosses val="autoZero"/>
        <c:crossBetween val="between"/>
        <c:majorUnit val="0.2"/>
        <c:minorUnit val="2.0000000000000004E-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(NI)</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72427286324786322"/>
          <c:h val="0.60358549382716054"/>
        </c:manualLayout>
      </c:layout>
      <c:lineChart>
        <c:grouping val="standard"/>
        <c:varyColors val="0"/>
        <c:ser>
          <c:idx val="0"/>
          <c:order val="0"/>
          <c:tx>
            <c:strRef>
              <c:f>'100m (Trend)'!$A$1</c:f>
              <c:strCache>
                <c:ptCount val="1"/>
                <c:pt idx="0">
                  <c:v>100m 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val>
            <c:numRef>
              <c:f>'100m (Trend)'!$B$90:$P$90</c:f>
              <c:numCache>
                <c:formatCode>0.0</c:formatCode>
                <c:ptCount val="15"/>
                <c:pt idx="0">
                  <c:v>15.1</c:v>
                </c:pt>
                <c:pt idx="1">
                  <c:v>14.8</c:v>
                </c:pt>
                <c:pt idx="2">
                  <c:v>14.5</c:v>
                </c:pt>
                <c:pt idx="3">
                  <c:v>14.2</c:v>
                </c:pt>
                <c:pt idx="4">
                  <c:v>13.9</c:v>
                </c:pt>
                <c:pt idx="5">
                  <c:v>13.6</c:v>
                </c:pt>
                <c:pt idx="6">
                  <c:v>13.4</c:v>
                </c:pt>
                <c:pt idx="7">
                  <c:v>13.2</c:v>
                </c:pt>
                <c:pt idx="8">
                  <c:v>13</c:v>
                </c:pt>
                <c:pt idx="9">
                  <c:v>12.8</c:v>
                </c:pt>
                <c:pt idx="10">
                  <c:v>12.6</c:v>
                </c:pt>
                <c:pt idx="11">
                  <c:v>12.4</c:v>
                </c:pt>
                <c:pt idx="12">
                  <c:v>12.3</c:v>
                </c:pt>
                <c:pt idx="13">
                  <c:v>12.2</c:v>
                </c:pt>
                <c:pt idx="14">
                  <c:v>12.1</c:v>
                </c:pt>
              </c:numCache>
            </c:numRef>
          </c:val>
          <c:smooth val="0"/>
          <c:extLst>
            <c:ext xmlns:c16="http://schemas.microsoft.com/office/drawing/2014/chart" uri="{C3380CC4-5D6E-409C-BE32-E72D297353CC}">
              <c16:uniqueId val="{00000003-5FA0-4827-8A3B-A846A68E3E4C}"/>
            </c:ext>
          </c:extLst>
        </c:ser>
        <c:ser>
          <c:idx val="1"/>
          <c:order val="1"/>
          <c:tx>
            <c:strRef>
              <c:f>'100m (Trend)'!$A$59</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numFmt formatCode="#,##0.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extLst>
                <c:ext xmlns:c16="http://schemas.microsoft.com/office/drawing/2014/chart" uri="{C3380CC4-5D6E-409C-BE32-E72D297353CC}">
                  <c16:uniqueId val="{0000000E-7EC6-4AD0-84AE-B36097B252DE}"/>
                </c:ext>
              </c:extLst>
            </c:dLbl>
            <c:dLbl>
              <c:idx val="1"/>
              <c:delete val="1"/>
              <c:extLst>
                <c:ext xmlns:c15="http://schemas.microsoft.com/office/drawing/2012/chart" uri="{CE6537A1-D6FC-4f65-9D91-7224C49458BB}"/>
                <c:ext xmlns:c16="http://schemas.microsoft.com/office/drawing/2014/chart" uri="{C3380CC4-5D6E-409C-BE32-E72D297353CC}">
                  <c16:uniqueId val="{00000001-7EC6-4AD0-84AE-B36097B252DE}"/>
                </c:ext>
              </c:extLst>
            </c:dLbl>
            <c:dLbl>
              <c:idx val="2"/>
              <c:delete val="1"/>
              <c:extLst>
                <c:ext xmlns:c15="http://schemas.microsoft.com/office/drawing/2012/chart" uri="{CE6537A1-D6FC-4f65-9D91-7224C49458BB}"/>
                <c:ext xmlns:c16="http://schemas.microsoft.com/office/drawing/2014/chart" uri="{C3380CC4-5D6E-409C-BE32-E72D297353CC}">
                  <c16:uniqueId val="{00000002-7EC6-4AD0-84AE-B36097B252DE}"/>
                </c:ext>
              </c:extLst>
            </c:dLbl>
            <c:dLbl>
              <c:idx val="3"/>
              <c:delete val="1"/>
              <c:extLst>
                <c:ext xmlns:c15="http://schemas.microsoft.com/office/drawing/2012/chart" uri="{CE6537A1-D6FC-4f65-9D91-7224C49458BB}"/>
                <c:ext xmlns:c16="http://schemas.microsoft.com/office/drawing/2014/chart" uri="{C3380CC4-5D6E-409C-BE32-E72D297353CC}">
                  <c16:uniqueId val="{00000003-7EC6-4AD0-84AE-B36097B252DE}"/>
                </c:ext>
              </c:extLst>
            </c:dLbl>
            <c:dLbl>
              <c:idx val="4"/>
              <c:delete val="1"/>
              <c:extLst>
                <c:ext xmlns:c15="http://schemas.microsoft.com/office/drawing/2012/chart" uri="{CE6537A1-D6FC-4f65-9D91-7224C49458BB}"/>
                <c:ext xmlns:c16="http://schemas.microsoft.com/office/drawing/2014/chart" uri="{C3380CC4-5D6E-409C-BE32-E72D297353CC}">
                  <c16:uniqueId val="{00000004-7EC6-4AD0-84AE-B36097B252DE}"/>
                </c:ext>
              </c:extLst>
            </c:dLbl>
            <c:dLbl>
              <c:idx val="5"/>
              <c:delete val="1"/>
              <c:extLst>
                <c:ext xmlns:c15="http://schemas.microsoft.com/office/drawing/2012/chart" uri="{CE6537A1-D6FC-4f65-9D91-7224C49458BB}"/>
                <c:ext xmlns:c16="http://schemas.microsoft.com/office/drawing/2014/chart" uri="{C3380CC4-5D6E-409C-BE32-E72D297353CC}">
                  <c16:uniqueId val="{00000005-7EC6-4AD0-84AE-B36097B252DE}"/>
                </c:ext>
              </c:extLst>
            </c:dLbl>
            <c:dLbl>
              <c:idx val="6"/>
              <c:delete val="1"/>
              <c:extLst>
                <c:ext xmlns:c15="http://schemas.microsoft.com/office/drawing/2012/chart" uri="{CE6537A1-D6FC-4f65-9D91-7224C49458BB}"/>
                <c:ext xmlns:c16="http://schemas.microsoft.com/office/drawing/2014/chart" uri="{C3380CC4-5D6E-409C-BE32-E72D297353CC}">
                  <c16:uniqueId val="{00000006-7EC6-4AD0-84AE-B36097B252DE}"/>
                </c:ext>
              </c:extLst>
            </c:dLbl>
            <c:dLbl>
              <c:idx val="7"/>
              <c:delete val="1"/>
              <c:extLst>
                <c:ext xmlns:c15="http://schemas.microsoft.com/office/drawing/2012/chart" uri="{CE6537A1-D6FC-4f65-9D91-7224C49458BB}"/>
                <c:ext xmlns:c16="http://schemas.microsoft.com/office/drawing/2014/chart" uri="{C3380CC4-5D6E-409C-BE32-E72D297353CC}">
                  <c16:uniqueId val="{00000007-7EC6-4AD0-84AE-B36097B252DE}"/>
                </c:ext>
              </c:extLst>
            </c:dLbl>
            <c:dLbl>
              <c:idx val="8"/>
              <c:delete val="1"/>
              <c:extLst>
                <c:ext xmlns:c15="http://schemas.microsoft.com/office/drawing/2012/chart" uri="{CE6537A1-D6FC-4f65-9D91-7224C49458BB}"/>
                <c:ext xmlns:c16="http://schemas.microsoft.com/office/drawing/2014/chart" uri="{C3380CC4-5D6E-409C-BE32-E72D297353CC}">
                  <c16:uniqueId val="{00000008-7EC6-4AD0-84AE-B36097B252DE}"/>
                </c:ext>
              </c:extLst>
            </c:dLbl>
            <c:dLbl>
              <c:idx val="9"/>
              <c:delete val="1"/>
              <c:extLst>
                <c:ext xmlns:c15="http://schemas.microsoft.com/office/drawing/2012/chart" uri="{CE6537A1-D6FC-4f65-9D91-7224C49458BB}"/>
                <c:ext xmlns:c16="http://schemas.microsoft.com/office/drawing/2014/chart" uri="{C3380CC4-5D6E-409C-BE32-E72D297353CC}">
                  <c16:uniqueId val="{00000009-7EC6-4AD0-84AE-B36097B252DE}"/>
                </c:ext>
              </c:extLst>
            </c:dLbl>
            <c:dLbl>
              <c:idx val="10"/>
              <c:delete val="1"/>
              <c:extLst>
                <c:ext xmlns:c15="http://schemas.microsoft.com/office/drawing/2012/chart" uri="{CE6537A1-D6FC-4f65-9D91-7224C49458BB}"/>
                <c:ext xmlns:c16="http://schemas.microsoft.com/office/drawing/2014/chart" uri="{C3380CC4-5D6E-409C-BE32-E72D297353CC}">
                  <c16:uniqueId val="{0000000A-7EC6-4AD0-84AE-B36097B252DE}"/>
                </c:ext>
              </c:extLst>
            </c:dLbl>
            <c:dLbl>
              <c:idx val="11"/>
              <c:delete val="1"/>
              <c:extLst>
                <c:ext xmlns:c15="http://schemas.microsoft.com/office/drawing/2012/chart" uri="{CE6537A1-D6FC-4f65-9D91-7224C49458BB}"/>
                <c:ext xmlns:c16="http://schemas.microsoft.com/office/drawing/2014/chart" uri="{C3380CC4-5D6E-409C-BE32-E72D297353CC}">
                  <c16:uniqueId val="{0000000B-7EC6-4AD0-84AE-B36097B252DE}"/>
                </c:ext>
              </c:extLst>
            </c:dLbl>
            <c:dLbl>
              <c:idx val="12"/>
              <c:delete val="1"/>
              <c:extLst>
                <c:ext xmlns:c15="http://schemas.microsoft.com/office/drawing/2012/chart" uri="{CE6537A1-D6FC-4f65-9D91-7224C49458BB}"/>
                <c:ext xmlns:c16="http://schemas.microsoft.com/office/drawing/2014/chart" uri="{C3380CC4-5D6E-409C-BE32-E72D297353CC}">
                  <c16:uniqueId val="{0000000C-7EC6-4AD0-84AE-B36097B252DE}"/>
                </c:ext>
              </c:extLst>
            </c:dLbl>
            <c:dLbl>
              <c:idx val="13"/>
              <c:delete val="1"/>
              <c:extLst>
                <c:ext xmlns:c15="http://schemas.microsoft.com/office/drawing/2012/chart" uri="{CE6537A1-D6FC-4f65-9D91-7224C49458BB}"/>
                <c:ext xmlns:c16="http://schemas.microsoft.com/office/drawing/2014/chart" uri="{C3380CC4-5D6E-409C-BE32-E72D297353CC}">
                  <c16:uniqueId val="{0000000D-7EC6-4AD0-84AE-B36097B252DE}"/>
                </c:ext>
              </c:extLst>
            </c:dLbl>
            <c:dLbl>
              <c:idx val="14"/>
              <c:numFmt formatCode="#,##0.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extLst>
                <c:ext xmlns:c16="http://schemas.microsoft.com/office/drawing/2014/chart" uri="{C3380CC4-5D6E-409C-BE32-E72D297353CC}">
                  <c16:uniqueId val="{0000000F-7EC6-4AD0-84AE-B36097B252D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'100m (Trend)'!$B$91:$P$91</c:f>
              <c:numCache>
                <c:formatCode>0.0</c:formatCode>
                <c:ptCount val="15"/>
                <c:pt idx="0">
                  <c:v>17.100000000000001</c:v>
                </c:pt>
                <c:pt idx="1">
                  <c:v>16.8</c:v>
                </c:pt>
                <c:pt idx="2">
                  <c:v>16.5</c:v>
                </c:pt>
                <c:pt idx="3">
                  <c:v>16.2</c:v>
                </c:pt>
                <c:pt idx="4">
                  <c:v>15.9</c:v>
                </c:pt>
                <c:pt idx="5">
                  <c:v>15.5</c:v>
                </c:pt>
                <c:pt idx="6">
                  <c:v>15.3</c:v>
                </c:pt>
                <c:pt idx="7">
                  <c:v>15</c:v>
                </c:pt>
                <c:pt idx="8">
                  <c:v>14.8</c:v>
                </c:pt>
                <c:pt idx="9">
                  <c:v>14.6</c:v>
                </c:pt>
                <c:pt idx="10">
                  <c:v>14.4</c:v>
                </c:pt>
                <c:pt idx="11">
                  <c:v>14.1</c:v>
                </c:pt>
                <c:pt idx="12">
                  <c:v>14</c:v>
                </c:pt>
                <c:pt idx="13">
                  <c:v>13.9</c:v>
                </c:pt>
                <c:pt idx="14">
                  <c:v>13.8</c:v>
                </c:pt>
              </c:numCache>
            </c:numRef>
          </c:val>
          <c:smooth val="0"/>
          <c:extLst>
            <c:ext xmlns:c16="http://schemas.microsoft.com/office/drawing/2014/chart" uri="{C3380CC4-5D6E-409C-BE32-E72D297353CC}">
              <c16:uniqueId val="{00000004-5FA0-4827-8A3B-A846A68E3E4C}"/>
            </c:ext>
          </c:extLst>
        </c:ser>
        <c:dLbls>
          <c:dLblPos val="t"/>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3711552"/>
        <c:axId val="1422442192"/>
      </c:line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(SH)</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72427286324786322"/>
          <c:h val="0.60358549382716054"/>
        </c:manualLayout>
      </c:layout>
      <c:lineChart>
        <c:grouping val="standard"/>
        <c:varyColors val="0"/>
        <c:ser>
          <c:idx val="0"/>
          <c:order val="0"/>
          <c:tx>
            <c:strRef>
              <c:f>'100m (Trend)'!$A$114</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'100m (Trend)'!$B$113:$P$113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(Trend)'!$B$114:$P$114</c:f>
              <c:numCache>
                <c:formatCode>0.0</c:formatCode>
                <c:ptCount val="15"/>
                <c:pt idx="0">
                  <c:v>15.2</c:v>
                </c:pt>
                <c:pt idx="1">
                  <c:v>15</c:v>
                </c:pt>
                <c:pt idx="2">
                  <c:v>14.8</c:v>
                </c:pt>
                <c:pt idx="3">
                  <c:v>14.6</c:v>
                </c:pt>
                <c:pt idx="4">
                  <c:v>14.4</c:v>
                </c:pt>
                <c:pt idx="5">
                  <c:v>14.2</c:v>
                </c:pt>
                <c:pt idx="6">
                  <c:v>14</c:v>
                </c:pt>
                <c:pt idx="7">
                  <c:v>13.8</c:v>
                </c:pt>
                <c:pt idx="8">
                  <c:v>13.6</c:v>
                </c:pt>
                <c:pt idx="9">
                  <c:v>13.5</c:v>
                </c:pt>
                <c:pt idx="10">
                  <c:v>13.3</c:v>
                </c:pt>
                <c:pt idx="11">
                  <c:v>13.1</c:v>
                </c:pt>
                <c:pt idx="12">
                  <c:v>12.9</c:v>
                </c:pt>
                <c:pt idx="13">
                  <c:v>12.8</c:v>
                </c:pt>
                <c:pt idx="14">
                  <c:v>12.6</c:v>
                </c:pt>
              </c:numCache>
            </c:numRef>
          </c:val>
          <c:smooth val="0"/>
          <c:extLst>
            <c:ext xmlns:c16="http://schemas.microsoft.com/office/drawing/2014/chart" uri="{C3380CC4-5D6E-409C-BE32-E72D297353CC}">
              <c16:uniqueId val="{00000002-0757-4C8B-A54E-59BB4BDC29C9}"/>
            </c:ext>
          </c:extLst>
        </c:ser>
        <c:ser>
          <c:idx val="1"/>
          <c:order val="1"/>
          <c:tx>
            <c:strRef>
              <c:f>'100m (Trend)'!$A$115</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'100m (Trend)'!$B$113:$P$113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(Trend)'!$B$115:$P$115</c:f>
              <c:numCache>
                <c:formatCode>0.0</c:formatCode>
                <c:ptCount val="15"/>
                <c:pt idx="0">
                  <c:v>18.2</c:v>
                </c:pt>
                <c:pt idx="1">
                  <c:v>17.8</c:v>
                </c:pt>
                <c:pt idx="2">
                  <c:v>17.5</c:v>
                </c:pt>
                <c:pt idx="3">
                  <c:v>17.100000000000001</c:v>
                </c:pt>
                <c:pt idx="4">
                  <c:v>16.8</c:v>
                </c:pt>
                <c:pt idx="5">
                  <c:v>16.5</c:v>
                </c:pt>
                <c:pt idx="6">
                  <c:v>16.2</c:v>
                </c:pt>
                <c:pt idx="7">
                  <c:v>15.9</c:v>
                </c:pt>
                <c:pt idx="8">
                  <c:v>15.6</c:v>
                </c:pt>
                <c:pt idx="9">
                  <c:v>15.4</c:v>
                </c:pt>
                <c:pt idx="10">
                  <c:v>15.1</c:v>
                </c:pt>
                <c:pt idx="11">
                  <c:v>14.8</c:v>
                </c:pt>
                <c:pt idx="12">
                  <c:v>14.6</c:v>
                </c:pt>
                <c:pt idx="13">
                  <c:v>14.4</c:v>
                </c:pt>
                <c:pt idx="14">
                  <c:v>14.1</c:v>
                </c:pt>
              </c:numCache>
            </c:numRef>
          </c:val>
          <c:smooth val="0"/>
          <c:extLst>
            <c:ext xmlns:c16="http://schemas.microsoft.com/office/drawing/2014/chart" uri="{C3380CC4-5D6E-409C-BE32-E72D297353CC}">
              <c16:uniqueId val="{00000003-0757-4C8B-A54E-59BB4BDC29C9}"/>
            </c:ext>
          </c:extLst>
        </c:ser>
        <c:dLbls>
          <c:showLegendKey val="0"/>
          <c:showVal val="0"/>
          <c:showCatName val="0"/>
          <c:showSerName val="0"/>
          <c:showPercent val="0"/>
          <c:showBubbleSize val="0"/>
        </c:dLbls>
        <c:marker val="1"/>
        <c:smooth val="0"/>
        <c:axId val="1433711552"/>
        <c:axId val="1422442192"/>
      </c:lineChart>
      <c:scatterChart>
        <c:scatterStyle val="lineMarker"/>
        <c:varyColors val="0"/>
        <c:ser>
          <c:idx val="2"/>
          <c:order val="2"/>
          <c:tx>
            <c:strRef>
              <c:f>'100m (Trend)'!$A$117</c:f>
              <c:strCache>
                <c:ptCount val="1"/>
                <c:pt idx="0">
                  <c:v>Diff (sek)</c:v>
                </c:pt>
              </c:strCache>
            </c:strRef>
          </c:tx>
          <c:spPr>
            <a:ln w="25400" cap="rnd">
              <a:noFill/>
              <a:round/>
            </a:ln>
            <a:effectLst/>
          </c:spPr>
          <c:marker>
            <c:symbol val="square"/>
            <c:size val="14"/>
            <c:spPr>
              <a:solidFill>
                <a:schemeClr val="accent3"/>
              </a:solidFill>
              <a:ln w="9525">
                <a:solidFill>
                  <a:schemeClr val="accent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'100m (Trend)'!$B$117:$P$117</c:f>
              <c:numCache>
                <c:formatCode>0.0</c:formatCode>
                <c:ptCount val="15"/>
                <c:pt idx="0">
                  <c:v>3</c:v>
                </c:pt>
                <c:pt idx="1">
                  <c:v>2.8000000000000007</c:v>
                </c:pt>
                <c:pt idx="2">
                  <c:v>2.6999999999999993</c:v>
                </c:pt>
                <c:pt idx="3">
                  <c:v>2.5000000000000018</c:v>
                </c:pt>
                <c:pt idx="4">
                  <c:v>2.4000000000000004</c:v>
                </c:pt>
                <c:pt idx="5">
                  <c:v>2.3000000000000007</c:v>
                </c:pt>
                <c:pt idx="6">
                  <c:v>2.1999999999999993</c:v>
                </c:pt>
                <c:pt idx="7">
                  <c:v>2.0999999999999996</c:v>
                </c:pt>
                <c:pt idx="8">
                  <c:v>2</c:v>
                </c:pt>
                <c:pt idx="9">
                  <c:v>1.9000000000000004</c:v>
                </c:pt>
                <c:pt idx="10">
                  <c:v>1.7999999999999989</c:v>
                </c:pt>
                <c:pt idx="11">
                  <c:v>1.7000000000000011</c:v>
                </c:pt>
                <c:pt idx="12">
                  <c:v>1.6999999999999993</c:v>
                </c:pt>
                <c:pt idx="13">
                  <c:v>1.5999999999999996</c:v>
                </c:pt>
                <c:pt idx="14">
                  <c:v>1.5</c:v>
                </c:pt>
              </c:numCache>
            </c:numRef>
          </c:yVal>
          <c:smooth val="0"/>
          <c:extLst>
            <c:ext xmlns:c16="http://schemas.microsoft.com/office/drawing/2014/chart" uri="{C3380CC4-5D6E-409C-BE32-E72D297353CC}">
              <c16:uniqueId val="{00000004-0757-4C8B-A54E-59BB4BDC29C9}"/>
            </c:ext>
          </c:extLst>
        </c:ser>
        <c:dLbls>
          <c:showLegendKey val="0"/>
          <c:showVal val="0"/>
          <c:showCatName val="0"/>
          <c:showSerName val="0"/>
          <c:showPercent val="0"/>
          <c:showBubbleSize val="0"/>
        </c:dLbls>
        <c:axId val="753850575"/>
        <c:axId val="896995679"/>
      </c:scatter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8.399999999999999"/>
          <c:min val="12.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valAx>
        <c:axId val="896995679"/>
        <c:scaling>
          <c:orientation val="maxMin"/>
          <c:min val="1"/>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850575"/>
        <c:crosses val="max"/>
        <c:crossBetween val="midCat"/>
      </c:valAx>
      <c:valAx>
        <c:axId val="753850575"/>
        <c:scaling>
          <c:orientation val="minMax"/>
        </c:scaling>
        <c:delete val="1"/>
        <c:axPos val="t"/>
        <c:majorTickMark val="out"/>
        <c:minorTickMark val="none"/>
        <c:tickLblPos val="nextTo"/>
        <c:crossAx val="896995679"/>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(HE)</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72427286324786322"/>
          <c:h val="0.60358549382716054"/>
        </c:manualLayout>
      </c:layout>
      <c:lineChart>
        <c:grouping val="standard"/>
        <c:varyColors val="0"/>
        <c:ser>
          <c:idx val="0"/>
          <c:order val="0"/>
          <c:tx>
            <c:strRef>
              <c:f>'100m (Trend)'!$A$82</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'100m (Trend)'!$B$81:$P$81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(Trend)'!$B$82:$P$82</c:f>
              <c:numCache>
                <c:formatCode>0.0</c:formatCode>
                <c:ptCount val="15"/>
                <c:pt idx="0">
                  <c:v>15.2</c:v>
                </c:pt>
                <c:pt idx="1">
                  <c:v>14.9</c:v>
                </c:pt>
                <c:pt idx="2">
                  <c:v>14.7</c:v>
                </c:pt>
                <c:pt idx="3">
                  <c:v>14.4</c:v>
                </c:pt>
                <c:pt idx="4">
                  <c:v>14.2</c:v>
                </c:pt>
                <c:pt idx="5">
                  <c:v>14</c:v>
                </c:pt>
                <c:pt idx="6">
                  <c:v>13.7</c:v>
                </c:pt>
                <c:pt idx="7">
                  <c:v>13.5</c:v>
                </c:pt>
                <c:pt idx="8">
                  <c:v>13.3</c:v>
                </c:pt>
                <c:pt idx="9">
                  <c:v>13.1</c:v>
                </c:pt>
                <c:pt idx="10">
                  <c:v>12.9</c:v>
                </c:pt>
                <c:pt idx="11">
                  <c:v>12.7</c:v>
                </c:pt>
                <c:pt idx="12">
                  <c:v>12.5</c:v>
                </c:pt>
                <c:pt idx="13">
                  <c:v>12.3</c:v>
                </c:pt>
                <c:pt idx="14">
                  <c:v>12.1</c:v>
                </c:pt>
              </c:numCache>
            </c:numRef>
          </c:val>
          <c:smooth val="0"/>
          <c:extLst>
            <c:ext xmlns:c16="http://schemas.microsoft.com/office/drawing/2014/chart" uri="{C3380CC4-5D6E-409C-BE32-E72D297353CC}">
              <c16:uniqueId val="{00000004-ADE9-40D6-9DB5-67331EB418A3}"/>
            </c:ext>
          </c:extLst>
        </c:ser>
        <c:ser>
          <c:idx val="1"/>
          <c:order val="1"/>
          <c:tx>
            <c:strRef>
              <c:f>'100m (Trend)'!$A$83</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'100m (Trend)'!$B$81:$P$81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(Trend)'!$B$83:$P$83</c:f>
              <c:numCache>
                <c:formatCode>0.0</c:formatCode>
                <c:ptCount val="15"/>
                <c:pt idx="0">
                  <c:v>16.899999999999999</c:v>
                </c:pt>
                <c:pt idx="1">
                  <c:v>16.600000000000001</c:v>
                </c:pt>
                <c:pt idx="2">
                  <c:v>16.399999999999999</c:v>
                </c:pt>
                <c:pt idx="3">
                  <c:v>16.100000000000001</c:v>
                </c:pt>
                <c:pt idx="4">
                  <c:v>15.9</c:v>
                </c:pt>
                <c:pt idx="5">
                  <c:v>15.7</c:v>
                </c:pt>
                <c:pt idx="6">
                  <c:v>15.5</c:v>
                </c:pt>
                <c:pt idx="7">
                  <c:v>15.3</c:v>
                </c:pt>
                <c:pt idx="8">
                  <c:v>15.1</c:v>
                </c:pt>
                <c:pt idx="9">
                  <c:v>14.9</c:v>
                </c:pt>
                <c:pt idx="10">
                  <c:v>14.7</c:v>
                </c:pt>
                <c:pt idx="11">
                  <c:v>14.3</c:v>
                </c:pt>
                <c:pt idx="12">
                  <c:v>14.1</c:v>
                </c:pt>
                <c:pt idx="13">
                  <c:v>13.9</c:v>
                </c:pt>
                <c:pt idx="14">
                  <c:v>13.7</c:v>
                </c:pt>
              </c:numCache>
            </c:numRef>
          </c:val>
          <c:smooth val="0"/>
          <c:extLst>
            <c:ext xmlns:c16="http://schemas.microsoft.com/office/drawing/2014/chart" uri="{C3380CC4-5D6E-409C-BE32-E72D297353CC}">
              <c16:uniqueId val="{00000005-ADE9-40D6-9DB5-67331EB418A3}"/>
            </c:ext>
          </c:extLst>
        </c:ser>
        <c:dLbls>
          <c:showLegendKey val="0"/>
          <c:showVal val="0"/>
          <c:showCatName val="0"/>
          <c:showSerName val="0"/>
          <c:showPercent val="0"/>
          <c:showBubbleSize val="0"/>
        </c:dLbls>
        <c:marker val="1"/>
        <c:smooth val="0"/>
        <c:axId val="1433711552"/>
        <c:axId val="1422442192"/>
      </c:line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(HH)</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72427286324786322"/>
          <c:h val="0.60358549382716054"/>
        </c:manualLayout>
      </c:layout>
      <c:lineChart>
        <c:grouping val="standard"/>
        <c:varyColors val="0"/>
        <c:ser>
          <c:idx val="0"/>
          <c:order val="0"/>
          <c:tx>
            <c:strRef>
              <c:f>'100m (Trend)'!$A$74</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'100m (Trend)'!$B$73:$P$73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(Trend)'!$B$74:$P$74</c:f>
              <c:numCache>
                <c:formatCode>0.0</c:formatCode>
                <c:ptCount val="15"/>
                <c:pt idx="0">
                  <c:v>14.3</c:v>
                </c:pt>
                <c:pt idx="1">
                  <c:v>14.1</c:v>
                </c:pt>
                <c:pt idx="2">
                  <c:v>13.9</c:v>
                </c:pt>
                <c:pt idx="3">
                  <c:v>13.7</c:v>
                </c:pt>
                <c:pt idx="4">
                  <c:v>13.5</c:v>
                </c:pt>
                <c:pt idx="5">
                  <c:v>13.3</c:v>
                </c:pt>
                <c:pt idx="6">
                  <c:v>13.1</c:v>
                </c:pt>
                <c:pt idx="7">
                  <c:v>12.9</c:v>
                </c:pt>
                <c:pt idx="8">
                  <c:v>12.7</c:v>
                </c:pt>
                <c:pt idx="9">
                  <c:v>12.6</c:v>
                </c:pt>
                <c:pt idx="10">
                  <c:v>12.5</c:v>
                </c:pt>
                <c:pt idx="11">
                  <c:v>12.4</c:v>
                </c:pt>
                <c:pt idx="12">
                  <c:v>12.3</c:v>
                </c:pt>
                <c:pt idx="13">
                  <c:v>12.2</c:v>
                </c:pt>
                <c:pt idx="14">
                  <c:v>12.1</c:v>
                </c:pt>
              </c:numCache>
            </c:numRef>
          </c:val>
          <c:smooth val="0"/>
          <c:extLst>
            <c:ext xmlns:c16="http://schemas.microsoft.com/office/drawing/2014/chart" uri="{C3380CC4-5D6E-409C-BE32-E72D297353CC}">
              <c16:uniqueId val="{00000002-1F25-4D6C-A9D6-1E52054F611C}"/>
            </c:ext>
          </c:extLst>
        </c:ser>
        <c:ser>
          <c:idx val="1"/>
          <c:order val="1"/>
          <c:tx>
            <c:strRef>
              <c:f>'100m (Trend)'!$A$75</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'100m (Trend)'!$B$73:$P$73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(Trend)'!$B$75:$P$75</c:f>
              <c:numCache>
                <c:formatCode>0.0</c:formatCode>
                <c:ptCount val="15"/>
                <c:pt idx="0">
                  <c:v>16.899999999999999</c:v>
                </c:pt>
                <c:pt idx="1">
                  <c:v>16.399999999999999</c:v>
                </c:pt>
                <c:pt idx="2">
                  <c:v>16.100000000000001</c:v>
                </c:pt>
                <c:pt idx="3">
                  <c:v>15.9</c:v>
                </c:pt>
                <c:pt idx="4">
                  <c:v>15.6</c:v>
                </c:pt>
                <c:pt idx="5">
                  <c:v>15.4</c:v>
                </c:pt>
                <c:pt idx="6">
                  <c:v>15.1</c:v>
                </c:pt>
                <c:pt idx="7">
                  <c:v>14.9</c:v>
                </c:pt>
                <c:pt idx="8">
                  <c:v>14.8</c:v>
                </c:pt>
                <c:pt idx="9">
                  <c:v>14.5</c:v>
                </c:pt>
                <c:pt idx="10">
                  <c:v>14.3</c:v>
                </c:pt>
                <c:pt idx="11">
                  <c:v>14</c:v>
                </c:pt>
                <c:pt idx="12">
                  <c:v>13.8</c:v>
                </c:pt>
                <c:pt idx="13">
                  <c:v>13.6</c:v>
                </c:pt>
                <c:pt idx="14">
                  <c:v>13.4</c:v>
                </c:pt>
              </c:numCache>
            </c:numRef>
          </c:val>
          <c:smooth val="0"/>
          <c:extLst>
            <c:ext xmlns:c16="http://schemas.microsoft.com/office/drawing/2014/chart" uri="{C3380CC4-5D6E-409C-BE32-E72D297353CC}">
              <c16:uniqueId val="{00000003-1F25-4D6C-A9D6-1E52054F611C}"/>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3711552"/>
        <c:axId val="1422442192"/>
      </c:lineChart>
      <c:scatterChart>
        <c:scatterStyle val="lineMarker"/>
        <c:varyColors val="0"/>
        <c:ser>
          <c:idx val="2"/>
          <c:order val="2"/>
          <c:tx>
            <c:strRef>
              <c:f>'100m (Trend)'!$A$77</c:f>
              <c:strCache>
                <c:ptCount val="1"/>
                <c:pt idx="0">
                  <c:v>Diff (sek)</c:v>
                </c:pt>
              </c:strCache>
            </c:strRef>
          </c:tx>
          <c:spPr>
            <a:ln w="25400" cap="rnd">
              <a:noFill/>
              <a:round/>
            </a:ln>
            <a:effectLst/>
          </c:spPr>
          <c:marker>
            <c:symbol val="square"/>
            <c:size val="14"/>
            <c:spPr>
              <a:solidFill>
                <a:schemeClr val="accent3"/>
              </a:solidFill>
              <a:ln w="9525">
                <a:solidFill>
                  <a:schemeClr val="accent3"/>
                </a:solidFill>
              </a:ln>
              <a:effectLst/>
            </c:spPr>
          </c:marker>
          <c:dPt>
            <c:idx val="1"/>
            <c:marker>
              <c:symbol val="square"/>
              <c:size val="14"/>
              <c:spPr>
                <a:noFill/>
                <a:ln w="9525">
                  <a:noFill/>
                </a:ln>
                <a:effectLst/>
              </c:spPr>
            </c:marker>
            <c:bubble3D val="0"/>
            <c:extLst>
              <c:ext xmlns:c16="http://schemas.microsoft.com/office/drawing/2014/chart" uri="{C3380CC4-5D6E-409C-BE32-E72D297353CC}">
                <c16:uniqueId val="{00000002-603B-49F4-BEA2-503229A2CDC1}"/>
              </c:ext>
            </c:extLst>
          </c:dPt>
          <c:dPt>
            <c:idx val="2"/>
            <c:marker>
              <c:symbol val="square"/>
              <c:size val="14"/>
              <c:spPr>
                <a:noFill/>
                <a:ln w="9525">
                  <a:noFill/>
                </a:ln>
                <a:effectLst/>
              </c:spPr>
            </c:marker>
            <c:bubble3D val="0"/>
            <c:spPr>
              <a:ln w="25400" cap="rnd">
                <a:noFill/>
                <a:round/>
              </a:ln>
              <a:effectLst/>
            </c:spPr>
            <c:extLst>
              <c:ext xmlns:c16="http://schemas.microsoft.com/office/drawing/2014/chart" uri="{C3380CC4-5D6E-409C-BE32-E72D297353CC}">
                <c16:uniqueId val="{00000003-603B-49F4-BEA2-503229A2CDC1}"/>
              </c:ext>
            </c:extLst>
          </c:dPt>
          <c:dPt>
            <c:idx val="3"/>
            <c:marker>
              <c:symbol val="square"/>
              <c:size val="14"/>
              <c:spPr>
                <a:noFill/>
                <a:ln w="9525">
                  <a:noFill/>
                </a:ln>
                <a:effectLst/>
              </c:spPr>
            </c:marker>
            <c:bubble3D val="0"/>
            <c:extLst>
              <c:ext xmlns:c16="http://schemas.microsoft.com/office/drawing/2014/chart" uri="{C3380CC4-5D6E-409C-BE32-E72D297353CC}">
                <c16:uniqueId val="{00000004-603B-49F4-BEA2-503229A2CDC1}"/>
              </c:ext>
            </c:extLst>
          </c:dPt>
          <c:dPt>
            <c:idx val="4"/>
            <c:marker>
              <c:symbol val="square"/>
              <c:size val="14"/>
              <c:spPr>
                <a:noFill/>
                <a:ln w="9525">
                  <a:noFill/>
                </a:ln>
                <a:effectLst/>
              </c:spPr>
            </c:marker>
            <c:bubble3D val="0"/>
            <c:extLst>
              <c:ext xmlns:c16="http://schemas.microsoft.com/office/drawing/2014/chart" uri="{C3380CC4-5D6E-409C-BE32-E72D297353CC}">
                <c16:uniqueId val="{00000007-603B-49F4-BEA2-503229A2CDC1}"/>
              </c:ext>
            </c:extLst>
          </c:dPt>
          <c:dPt>
            <c:idx val="5"/>
            <c:marker>
              <c:symbol val="square"/>
              <c:size val="14"/>
              <c:spPr>
                <a:noFill/>
                <a:ln w="9525">
                  <a:noFill/>
                </a:ln>
                <a:effectLst/>
              </c:spPr>
            </c:marker>
            <c:bubble3D val="0"/>
            <c:extLst>
              <c:ext xmlns:c16="http://schemas.microsoft.com/office/drawing/2014/chart" uri="{C3380CC4-5D6E-409C-BE32-E72D297353CC}">
                <c16:uniqueId val="{00000008-603B-49F4-BEA2-503229A2CDC1}"/>
              </c:ext>
            </c:extLst>
          </c:dPt>
          <c:dPt>
            <c:idx val="6"/>
            <c:marker>
              <c:symbol val="square"/>
              <c:size val="14"/>
              <c:spPr>
                <a:noFill/>
                <a:ln w="9525">
                  <a:noFill/>
                </a:ln>
                <a:effectLst/>
              </c:spPr>
            </c:marker>
            <c:bubble3D val="0"/>
            <c:extLst>
              <c:ext xmlns:c16="http://schemas.microsoft.com/office/drawing/2014/chart" uri="{C3380CC4-5D6E-409C-BE32-E72D297353CC}">
                <c16:uniqueId val="{00000009-603B-49F4-BEA2-503229A2CDC1}"/>
              </c:ext>
            </c:extLst>
          </c:dPt>
          <c:dPt>
            <c:idx val="7"/>
            <c:marker>
              <c:symbol val="square"/>
              <c:size val="14"/>
              <c:spPr>
                <a:noFill/>
                <a:ln w="9525">
                  <a:noFill/>
                </a:ln>
                <a:effectLst/>
              </c:spPr>
            </c:marker>
            <c:bubble3D val="0"/>
            <c:extLst>
              <c:ext xmlns:c16="http://schemas.microsoft.com/office/drawing/2014/chart" uri="{C3380CC4-5D6E-409C-BE32-E72D297353CC}">
                <c16:uniqueId val="{00000005-603B-49F4-BEA2-503229A2CDC1}"/>
              </c:ext>
            </c:extLst>
          </c:dPt>
          <c:dPt>
            <c:idx val="8"/>
            <c:marker>
              <c:symbol val="square"/>
              <c:size val="14"/>
              <c:spPr>
                <a:noFill/>
                <a:ln w="9525">
                  <a:noFill/>
                </a:ln>
                <a:effectLst/>
              </c:spPr>
            </c:marker>
            <c:bubble3D val="0"/>
            <c:extLst>
              <c:ext xmlns:c16="http://schemas.microsoft.com/office/drawing/2014/chart" uri="{C3380CC4-5D6E-409C-BE32-E72D297353CC}">
                <c16:uniqueId val="{00000006-603B-49F4-BEA2-503229A2CDC1}"/>
              </c:ext>
            </c:extLst>
          </c:dPt>
          <c:dPt>
            <c:idx val="9"/>
            <c:marker>
              <c:symbol val="square"/>
              <c:size val="14"/>
              <c:spPr>
                <a:noFill/>
                <a:ln w="9525">
                  <a:noFill/>
                </a:ln>
                <a:effectLst/>
              </c:spPr>
            </c:marker>
            <c:bubble3D val="0"/>
            <c:extLst>
              <c:ext xmlns:c16="http://schemas.microsoft.com/office/drawing/2014/chart" uri="{C3380CC4-5D6E-409C-BE32-E72D297353CC}">
                <c16:uniqueId val="{0000000A-603B-49F4-BEA2-503229A2CDC1}"/>
              </c:ext>
            </c:extLst>
          </c:dPt>
          <c:dPt>
            <c:idx val="10"/>
            <c:marker>
              <c:symbol val="square"/>
              <c:size val="14"/>
              <c:spPr>
                <a:noFill/>
                <a:ln w="9525">
                  <a:noFill/>
                </a:ln>
                <a:effectLst/>
              </c:spPr>
            </c:marker>
            <c:bubble3D val="0"/>
            <c:extLst>
              <c:ext xmlns:c16="http://schemas.microsoft.com/office/drawing/2014/chart" uri="{C3380CC4-5D6E-409C-BE32-E72D297353CC}">
                <c16:uniqueId val="{0000000B-603B-49F4-BEA2-503229A2CDC1}"/>
              </c:ext>
            </c:extLst>
          </c:dPt>
          <c:dPt>
            <c:idx val="11"/>
            <c:marker>
              <c:symbol val="square"/>
              <c:size val="14"/>
              <c:spPr>
                <a:noFill/>
                <a:ln w="9525">
                  <a:noFill/>
                </a:ln>
                <a:effectLst/>
              </c:spPr>
            </c:marker>
            <c:bubble3D val="0"/>
            <c:extLst>
              <c:ext xmlns:c16="http://schemas.microsoft.com/office/drawing/2014/chart" uri="{C3380CC4-5D6E-409C-BE32-E72D297353CC}">
                <c16:uniqueId val="{0000000C-603B-49F4-BEA2-503229A2CDC1}"/>
              </c:ext>
            </c:extLst>
          </c:dPt>
          <c:dPt>
            <c:idx val="12"/>
            <c:marker>
              <c:symbol val="square"/>
              <c:size val="14"/>
              <c:spPr>
                <a:noFill/>
                <a:ln w="9525">
                  <a:noFill/>
                </a:ln>
                <a:effectLst/>
              </c:spPr>
            </c:marker>
            <c:bubble3D val="0"/>
            <c:extLst>
              <c:ext xmlns:c16="http://schemas.microsoft.com/office/drawing/2014/chart" uri="{C3380CC4-5D6E-409C-BE32-E72D297353CC}">
                <c16:uniqueId val="{0000000D-603B-49F4-BEA2-503229A2CDC1}"/>
              </c:ext>
            </c:extLst>
          </c:dPt>
          <c:dPt>
            <c:idx val="13"/>
            <c:marker>
              <c:symbol val="square"/>
              <c:size val="14"/>
              <c:spPr>
                <a:noFill/>
                <a:ln w="9525">
                  <a:noFill/>
                </a:ln>
                <a:effectLst/>
              </c:spPr>
            </c:marker>
            <c:bubble3D val="0"/>
            <c:extLst>
              <c:ext xmlns:c16="http://schemas.microsoft.com/office/drawing/2014/chart" uri="{C3380CC4-5D6E-409C-BE32-E72D297353CC}">
                <c16:uniqueId val="{0000000E-603B-49F4-BEA2-503229A2CDC1}"/>
              </c:ext>
            </c:extLst>
          </c:dPt>
          <c:dPt>
            <c:idx val="14"/>
            <c:marker>
              <c:symbol val="square"/>
              <c:size val="14"/>
              <c:spPr>
                <a:noFill/>
                <a:ln w="9525">
                  <a:noFill/>
                </a:ln>
                <a:effectLst/>
              </c:spPr>
            </c:marker>
            <c:bubble3D val="0"/>
            <c:extLst>
              <c:ext xmlns:c16="http://schemas.microsoft.com/office/drawing/2014/chart" uri="{C3380CC4-5D6E-409C-BE32-E72D297353CC}">
                <c16:uniqueId val="{0000000F-603B-49F4-BEA2-503229A2CDC1}"/>
              </c:ext>
            </c:extLst>
          </c:dPt>
          <c:dLbls>
            <c:dLbl>
              <c:idx val="0"/>
              <c:layout>
                <c:manualLayout>
                  <c:x val="-4.3418803418803421E-2"/>
                  <c:y val="-7.186130976971284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3B-49F4-BEA2-503229A2CDC1}"/>
                </c:ext>
              </c:extLst>
            </c:dLbl>
            <c:dLbl>
              <c:idx val="1"/>
              <c:delete val="1"/>
              <c:extLst>
                <c:ext xmlns:c15="http://schemas.microsoft.com/office/drawing/2012/chart" uri="{CE6537A1-D6FC-4f65-9D91-7224C49458BB}"/>
                <c:ext xmlns:c16="http://schemas.microsoft.com/office/drawing/2014/chart" uri="{C3380CC4-5D6E-409C-BE32-E72D297353CC}">
                  <c16:uniqueId val="{00000002-603B-49F4-BEA2-503229A2CDC1}"/>
                </c:ext>
              </c:extLst>
            </c:dLbl>
            <c:dLbl>
              <c:idx val="2"/>
              <c:delete val="1"/>
              <c:extLst>
                <c:ext xmlns:c15="http://schemas.microsoft.com/office/drawing/2012/chart" uri="{CE6537A1-D6FC-4f65-9D91-7224C49458BB}"/>
                <c:ext xmlns:c16="http://schemas.microsoft.com/office/drawing/2014/chart" uri="{C3380CC4-5D6E-409C-BE32-E72D297353CC}">
                  <c16:uniqueId val="{00000003-603B-49F4-BEA2-503229A2CDC1}"/>
                </c:ext>
              </c:extLst>
            </c:dLbl>
            <c:dLbl>
              <c:idx val="3"/>
              <c:delete val="1"/>
              <c:extLst>
                <c:ext xmlns:c15="http://schemas.microsoft.com/office/drawing/2012/chart" uri="{CE6537A1-D6FC-4f65-9D91-7224C49458BB}"/>
                <c:ext xmlns:c16="http://schemas.microsoft.com/office/drawing/2014/chart" uri="{C3380CC4-5D6E-409C-BE32-E72D297353CC}">
                  <c16:uniqueId val="{00000004-603B-49F4-BEA2-503229A2CDC1}"/>
                </c:ext>
              </c:extLst>
            </c:dLbl>
            <c:dLbl>
              <c:idx val="4"/>
              <c:delete val="1"/>
              <c:extLst>
                <c:ext xmlns:c15="http://schemas.microsoft.com/office/drawing/2012/chart" uri="{CE6537A1-D6FC-4f65-9D91-7224C49458BB}"/>
                <c:ext xmlns:c16="http://schemas.microsoft.com/office/drawing/2014/chart" uri="{C3380CC4-5D6E-409C-BE32-E72D297353CC}">
                  <c16:uniqueId val="{00000007-603B-49F4-BEA2-503229A2CDC1}"/>
                </c:ext>
              </c:extLst>
            </c:dLbl>
            <c:dLbl>
              <c:idx val="5"/>
              <c:delete val="1"/>
              <c:extLst>
                <c:ext xmlns:c15="http://schemas.microsoft.com/office/drawing/2012/chart" uri="{CE6537A1-D6FC-4f65-9D91-7224C49458BB}"/>
                <c:ext xmlns:c16="http://schemas.microsoft.com/office/drawing/2014/chart" uri="{C3380CC4-5D6E-409C-BE32-E72D297353CC}">
                  <c16:uniqueId val="{00000008-603B-49F4-BEA2-503229A2CDC1}"/>
                </c:ext>
              </c:extLst>
            </c:dLbl>
            <c:dLbl>
              <c:idx val="6"/>
              <c:delete val="1"/>
              <c:extLst>
                <c:ext xmlns:c15="http://schemas.microsoft.com/office/drawing/2012/chart" uri="{CE6537A1-D6FC-4f65-9D91-7224C49458BB}"/>
                <c:ext xmlns:c16="http://schemas.microsoft.com/office/drawing/2014/chart" uri="{C3380CC4-5D6E-409C-BE32-E72D297353CC}">
                  <c16:uniqueId val="{00000009-603B-49F4-BEA2-503229A2CDC1}"/>
                </c:ext>
              </c:extLst>
            </c:dLbl>
            <c:dLbl>
              <c:idx val="7"/>
              <c:delete val="1"/>
              <c:extLst>
                <c:ext xmlns:c15="http://schemas.microsoft.com/office/drawing/2012/chart" uri="{CE6537A1-D6FC-4f65-9D91-7224C49458BB}"/>
                <c:ext xmlns:c16="http://schemas.microsoft.com/office/drawing/2014/chart" uri="{C3380CC4-5D6E-409C-BE32-E72D297353CC}">
                  <c16:uniqueId val="{00000005-603B-49F4-BEA2-503229A2CDC1}"/>
                </c:ext>
              </c:extLst>
            </c:dLbl>
            <c:dLbl>
              <c:idx val="8"/>
              <c:layout>
                <c:manualLayout>
                  <c:x val="-4.3418803418803519E-2"/>
                  <c:y val="-3.9197530864197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B-49F4-BEA2-503229A2CDC1}"/>
                </c:ext>
              </c:extLst>
            </c:dLbl>
            <c:dLbl>
              <c:idx val="9"/>
              <c:delete val="1"/>
              <c:extLst>
                <c:ext xmlns:c15="http://schemas.microsoft.com/office/drawing/2012/chart" uri="{CE6537A1-D6FC-4f65-9D91-7224C49458BB}"/>
                <c:ext xmlns:c16="http://schemas.microsoft.com/office/drawing/2014/chart" uri="{C3380CC4-5D6E-409C-BE32-E72D297353CC}">
                  <c16:uniqueId val="{0000000A-603B-49F4-BEA2-503229A2CDC1}"/>
                </c:ext>
              </c:extLst>
            </c:dLbl>
            <c:dLbl>
              <c:idx val="10"/>
              <c:delete val="1"/>
              <c:extLst>
                <c:ext xmlns:c15="http://schemas.microsoft.com/office/drawing/2012/chart" uri="{CE6537A1-D6FC-4f65-9D91-7224C49458BB}"/>
                <c:ext xmlns:c16="http://schemas.microsoft.com/office/drawing/2014/chart" uri="{C3380CC4-5D6E-409C-BE32-E72D297353CC}">
                  <c16:uniqueId val="{0000000B-603B-49F4-BEA2-503229A2CDC1}"/>
                </c:ext>
              </c:extLst>
            </c:dLbl>
            <c:dLbl>
              <c:idx val="11"/>
              <c:delete val="1"/>
              <c:extLst>
                <c:ext xmlns:c15="http://schemas.microsoft.com/office/drawing/2012/chart" uri="{CE6537A1-D6FC-4f65-9D91-7224C49458BB}"/>
                <c:ext xmlns:c16="http://schemas.microsoft.com/office/drawing/2014/chart" uri="{C3380CC4-5D6E-409C-BE32-E72D297353CC}">
                  <c16:uniqueId val="{0000000C-603B-49F4-BEA2-503229A2CDC1}"/>
                </c:ext>
              </c:extLst>
            </c:dLbl>
            <c:dLbl>
              <c:idx val="12"/>
              <c:delete val="1"/>
              <c:extLst>
                <c:ext xmlns:c15="http://schemas.microsoft.com/office/drawing/2012/chart" uri="{CE6537A1-D6FC-4f65-9D91-7224C49458BB}"/>
                <c:ext xmlns:c16="http://schemas.microsoft.com/office/drawing/2014/chart" uri="{C3380CC4-5D6E-409C-BE32-E72D297353CC}">
                  <c16:uniqueId val="{0000000D-603B-49F4-BEA2-503229A2CDC1}"/>
                </c:ext>
              </c:extLst>
            </c:dLbl>
            <c:dLbl>
              <c:idx val="13"/>
              <c:delete val="1"/>
              <c:extLst>
                <c:ext xmlns:c15="http://schemas.microsoft.com/office/drawing/2012/chart" uri="{CE6537A1-D6FC-4f65-9D91-7224C49458BB}"/>
                <c:ext xmlns:c16="http://schemas.microsoft.com/office/drawing/2014/chart" uri="{C3380CC4-5D6E-409C-BE32-E72D297353CC}">
                  <c16:uniqueId val="{0000000E-603B-49F4-BEA2-503229A2CDC1}"/>
                </c:ext>
              </c:extLst>
            </c:dLbl>
            <c:dLbl>
              <c:idx val="14"/>
              <c:layout>
                <c:manualLayout>
                  <c:x val="-5.6987179487179587E-2"/>
                  <c:y val="-5.8796296296296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B-49F4-BEA2-503229A2CDC1}"/>
                </c:ext>
              </c:extLst>
            </c:dLbl>
            <c:numFmt formatCode="#,##0.0" sourceLinked="0"/>
            <c:spPr>
              <a:solidFill>
                <a:schemeClr val="bg1">
                  <a:lumMod val="6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'100m (Trend)'!$B$77:$P$77</c:f>
              <c:numCache>
                <c:formatCode>0.0</c:formatCode>
                <c:ptCount val="15"/>
                <c:pt idx="0">
                  <c:v>2.5999999999999979</c:v>
                </c:pt>
                <c:pt idx="1">
                  <c:v>2.2999999999999989</c:v>
                </c:pt>
                <c:pt idx="2">
                  <c:v>2.2000000000000011</c:v>
                </c:pt>
                <c:pt idx="3">
                  <c:v>2.2000000000000011</c:v>
                </c:pt>
                <c:pt idx="4">
                  <c:v>2.0999999999999996</c:v>
                </c:pt>
                <c:pt idx="5">
                  <c:v>2.0999999999999996</c:v>
                </c:pt>
                <c:pt idx="6">
                  <c:v>2</c:v>
                </c:pt>
                <c:pt idx="7">
                  <c:v>2</c:v>
                </c:pt>
                <c:pt idx="8">
                  <c:v>2.1000000000000014</c:v>
                </c:pt>
                <c:pt idx="9">
                  <c:v>1.9000000000000004</c:v>
                </c:pt>
                <c:pt idx="10">
                  <c:v>1.8000000000000007</c:v>
                </c:pt>
                <c:pt idx="11">
                  <c:v>1.5999999999999996</c:v>
                </c:pt>
                <c:pt idx="12">
                  <c:v>1.5</c:v>
                </c:pt>
                <c:pt idx="13">
                  <c:v>1.4000000000000004</c:v>
                </c:pt>
                <c:pt idx="14">
                  <c:v>1.3000000000000007</c:v>
                </c:pt>
              </c:numCache>
            </c:numRef>
          </c:yVal>
          <c:smooth val="0"/>
          <c:extLst>
            <c:ext xmlns:c16="http://schemas.microsoft.com/office/drawing/2014/chart" uri="{C3380CC4-5D6E-409C-BE32-E72D297353CC}">
              <c16:uniqueId val="{00000000-603B-49F4-BEA2-503229A2CDC1}"/>
            </c:ext>
          </c:extLst>
        </c:ser>
        <c:dLbls>
          <c:showLegendKey val="0"/>
          <c:showVal val="0"/>
          <c:showCatName val="0"/>
          <c:showSerName val="0"/>
          <c:showPercent val="0"/>
          <c:showBubbleSize val="0"/>
        </c:dLbls>
        <c:axId val="1012196383"/>
        <c:axId val="979260047"/>
      </c:scatter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valAx>
        <c:axId val="979260047"/>
        <c:scaling>
          <c:orientation val="maxMin"/>
          <c:max val="5"/>
          <c:min val="0"/>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12196383"/>
        <c:crosses val="max"/>
        <c:crossBetween val="midCat"/>
      </c:valAx>
      <c:valAx>
        <c:axId val="1012196383"/>
        <c:scaling>
          <c:orientation val="minMax"/>
        </c:scaling>
        <c:delete val="1"/>
        <c:axPos val="t"/>
        <c:majorTickMark val="out"/>
        <c:minorTickMark val="none"/>
        <c:tickLblPos val="nextTo"/>
        <c:crossAx val="9792600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(BY)</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66019850427350424"/>
          <c:h val="0.60358549382716054"/>
        </c:manualLayout>
      </c:layout>
      <c:lineChart>
        <c:grouping val="standard"/>
        <c:varyColors val="0"/>
        <c:ser>
          <c:idx val="0"/>
          <c:order val="0"/>
          <c:tx>
            <c:strRef>
              <c:f>'100m (Trend)'!$A$50</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(Trend)'!$B$58:$P$58</c:f>
              <c:numCache>
                <c:formatCode>0.0</c:formatCode>
                <c:ptCount val="15"/>
                <c:pt idx="0">
                  <c:v>15.5</c:v>
                </c:pt>
                <c:pt idx="1">
                  <c:v>15.2</c:v>
                </c:pt>
                <c:pt idx="2">
                  <c:v>14.9</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smooth val="0"/>
          <c:extLst>
            <c:ext xmlns:c16="http://schemas.microsoft.com/office/drawing/2014/chart" uri="{C3380CC4-5D6E-409C-BE32-E72D297353CC}">
              <c16:uniqueId val="{00000000-5818-4F24-B0D6-9CF8B2BAD587}"/>
            </c:ext>
          </c:extLst>
        </c:ser>
        <c:ser>
          <c:idx val="1"/>
          <c:order val="1"/>
          <c:tx>
            <c:strRef>
              <c:f>'100m (Trend)'!$A$51</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rgbClr val="FF0000"/>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(Trend)'!$B$59:$P$59</c:f>
              <c:numCache>
                <c:formatCode>0.0</c:formatCode>
                <c:ptCount val="15"/>
                <c:pt idx="0">
                  <c:v>17.399999999999999</c:v>
                </c:pt>
                <c:pt idx="1">
                  <c:v>17</c:v>
                </c:pt>
                <c:pt idx="2">
                  <c:v>16.7</c:v>
                </c:pt>
                <c:pt idx="3">
                  <c:v>16.399999999999999</c:v>
                </c:pt>
                <c:pt idx="4">
                  <c:v>16.100000000000001</c:v>
                </c:pt>
                <c:pt idx="5">
                  <c:v>15.8</c:v>
                </c:pt>
                <c:pt idx="6">
                  <c:v>15.5</c:v>
                </c:pt>
                <c:pt idx="7">
                  <c:v>15.2</c:v>
                </c:pt>
                <c:pt idx="8">
                  <c:v>14.9</c:v>
                </c:pt>
                <c:pt idx="9">
                  <c:v>14.7</c:v>
                </c:pt>
                <c:pt idx="10">
                  <c:v>14.5</c:v>
                </c:pt>
                <c:pt idx="11">
                  <c:v>14.3</c:v>
                </c:pt>
                <c:pt idx="12">
                  <c:v>14.1</c:v>
                </c:pt>
                <c:pt idx="13">
                  <c:v>13.9</c:v>
                </c:pt>
                <c:pt idx="14">
                  <c:v>13.8</c:v>
                </c:pt>
              </c:numCache>
            </c:numRef>
          </c:val>
          <c:smooth val="0"/>
          <c:extLst>
            <c:ext xmlns:c16="http://schemas.microsoft.com/office/drawing/2014/chart" uri="{C3380CC4-5D6E-409C-BE32-E72D297353CC}">
              <c16:uniqueId val="{00000001-5818-4F24-B0D6-9CF8B2BAD587}"/>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3711552"/>
        <c:axId val="1422442192"/>
      </c:lineChart>
      <c:scatterChart>
        <c:scatterStyle val="lineMarker"/>
        <c:varyColors val="0"/>
        <c:ser>
          <c:idx val="2"/>
          <c:order val="2"/>
          <c:tx>
            <c:strRef>
              <c:f>'100m (Trend)'!$A$60</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5.155982905982906E-2"/>
                  <c:y val="0.32925925925925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18-4F24-B0D6-9CF8B2BAD587}"/>
                </c:ext>
              </c:extLst>
            </c:dLbl>
            <c:dLbl>
              <c:idx val="1"/>
              <c:delete val="1"/>
              <c:extLst>
                <c:ext xmlns:c15="http://schemas.microsoft.com/office/drawing/2012/chart" uri="{CE6537A1-D6FC-4f65-9D91-7224C49458BB}"/>
                <c:ext xmlns:c16="http://schemas.microsoft.com/office/drawing/2014/chart" uri="{C3380CC4-5D6E-409C-BE32-E72D297353CC}">
                  <c16:uniqueId val="{00000003-5818-4F24-B0D6-9CF8B2BAD587}"/>
                </c:ext>
              </c:extLst>
            </c:dLbl>
            <c:dLbl>
              <c:idx val="2"/>
              <c:delete val="1"/>
              <c:extLst>
                <c:ext xmlns:c15="http://schemas.microsoft.com/office/drawing/2012/chart" uri="{CE6537A1-D6FC-4f65-9D91-7224C49458BB}"/>
                <c:ext xmlns:c16="http://schemas.microsoft.com/office/drawing/2014/chart" uri="{C3380CC4-5D6E-409C-BE32-E72D297353CC}">
                  <c16:uniqueId val="{00000004-5818-4F24-B0D6-9CF8B2BAD587}"/>
                </c:ext>
              </c:extLst>
            </c:dLbl>
            <c:dLbl>
              <c:idx val="3"/>
              <c:delete val="1"/>
              <c:extLst>
                <c:ext xmlns:c15="http://schemas.microsoft.com/office/drawing/2012/chart" uri="{CE6537A1-D6FC-4f65-9D91-7224C49458BB}"/>
                <c:ext xmlns:c16="http://schemas.microsoft.com/office/drawing/2014/chart" uri="{C3380CC4-5D6E-409C-BE32-E72D297353CC}">
                  <c16:uniqueId val="{00000005-5818-4F24-B0D6-9CF8B2BAD587}"/>
                </c:ext>
              </c:extLst>
            </c:dLbl>
            <c:dLbl>
              <c:idx val="4"/>
              <c:delete val="1"/>
              <c:extLst>
                <c:ext xmlns:c15="http://schemas.microsoft.com/office/drawing/2012/chart" uri="{CE6537A1-D6FC-4f65-9D91-7224C49458BB}"/>
                <c:ext xmlns:c16="http://schemas.microsoft.com/office/drawing/2014/chart" uri="{C3380CC4-5D6E-409C-BE32-E72D297353CC}">
                  <c16:uniqueId val="{00000006-5818-4F24-B0D6-9CF8B2BAD587}"/>
                </c:ext>
              </c:extLst>
            </c:dLbl>
            <c:dLbl>
              <c:idx val="5"/>
              <c:delete val="1"/>
              <c:extLst>
                <c:ext xmlns:c15="http://schemas.microsoft.com/office/drawing/2012/chart" uri="{CE6537A1-D6FC-4f65-9D91-7224C49458BB}"/>
                <c:ext xmlns:c16="http://schemas.microsoft.com/office/drawing/2014/chart" uri="{C3380CC4-5D6E-409C-BE32-E72D297353CC}">
                  <c16:uniqueId val="{00000007-5818-4F24-B0D6-9CF8B2BAD587}"/>
                </c:ext>
              </c:extLst>
            </c:dLbl>
            <c:dLbl>
              <c:idx val="6"/>
              <c:layout>
                <c:manualLayout>
                  <c:x val="5.4273504273504277E-3"/>
                  <c:y val="0.188148148148148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18-4F24-B0D6-9CF8B2BAD587}"/>
                </c:ext>
              </c:extLst>
            </c:dLbl>
            <c:dLbl>
              <c:idx val="7"/>
              <c:delete val="1"/>
              <c:extLst>
                <c:ext xmlns:c15="http://schemas.microsoft.com/office/drawing/2012/chart" uri="{CE6537A1-D6FC-4f65-9D91-7224C49458BB}"/>
                <c:ext xmlns:c16="http://schemas.microsoft.com/office/drawing/2014/chart" uri="{C3380CC4-5D6E-409C-BE32-E72D297353CC}">
                  <c16:uniqueId val="{00000009-5818-4F24-B0D6-9CF8B2BAD587}"/>
                </c:ext>
              </c:extLst>
            </c:dLbl>
            <c:dLbl>
              <c:idx val="8"/>
              <c:delete val="1"/>
              <c:extLst>
                <c:ext xmlns:c15="http://schemas.microsoft.com/office/drawing/2012/chart" uri="{CE6537A1-D6FC-4f65-9D91-7224C49458BB}"/>
                <c:ext xmlns:c16="http://schemas.microsoft.com/office/drawing/2014/chart" uri="{C3380CC4-5D6E-409C-BE32-E72D297353CC}">
                  <c16:uniqueId val="{0000000A-5818-4F24-B0D6-9CF8B2BAD587}"/>
                </c:ext>
              </c:extLst>
            </c:dLbl>
            <c:dLbl>
              <c:idx val="9"/>
              <c:delete val="1"/>
              <c:extLst>
                <c:ext xmlns:c15="http://schemas.microsoft.com/office/drawing/2012/chart" uri="{CE6537A1-D6FC-4f65-9D91-7224C49458BB}"/>
                <c:ext xmlns:c16="http://schemas.microsoft.com/office/drawing/2014/chart" uri="{C3380CC4-5D6E-409C-BE32-E72D297353CC}">
                  <c16:uniqueId val="{0000000B-5818-4F24-B0D6-9CF8B2BAD587}"/>
                </c:ext>
              </c:extLst>
            </c:dLbl>
            <c:dLbl>
              <c:idx val="10"/>
              <c:delete val="1"/>
              <c:extLst>
                <c:ext xmlns:c15="http://schemas.microsoft.com/office/drawing/2012/chart" uri="{CE6537A1-D6FC-4f65-9D91-7224C49458BB}"/>
                <c:ext xmlns:c16="http://schemas.microsoft.com/office/drawing/2014/chart" uri="{C3380CC4-5D6E-409C-BE32-E72D297353CC}">
                  <c16:uniqueId val="{0000000C-5818-4F24-B0D6-9CF8B2BAD587}"/>
                </c:ext>
              </c:extLst>
            </c:dLbl>
            <c:dLbl>
              <c:idx val="11"/>
              <c:delete val="1"/>
              <c:extLst>
                <c:ext xmlns:c15="http://schemas.microsoft.com/office/drawing/2012/chart" uri="{CE6537A1-D6FC-4f65-9D91-7224C49458BB}"/>
                <c:ext xmlns:c16="http://schemas.microsoft.com/office/drawing/2014/chart" uri="{C3380CC4-5D6E-409C-BE32-E72D297353CC}">
                  <c16:uniqueId val="{0000000D-5818-4F24-B0D6-9CF8B2BAD587}"/>
                </c:ext>
              </c:extLst>
            </c:dLbl>
            <c:dLbl>
              <c:idx val="12"/>
              <c:delete val="1"/>
              <c:extLst>
                <c:ext xmlns:c15="http://schemas.microsoft.com/office/drawing/2012/chart" uri="{CE6537A1-D6FC-4f65-9D91-7224C49458BB}"/>
                <c:ext xmlns:c16="http://schemas.microsoft.com/office/drawing/2014/chart" uri="{C3380CC4-5D6E-409C-BE32-E72D297353CC}">
                  <c16:uniqueId val="{0000000E-5818-4F24-B0D6-9CF8B2BAD587}"/>
                </c:ext>
              </c:extLst>
            </c:dLbl>
            <c:dLbl>
              <c:idx val="13"/>
              <c:delete val="1"/>
              <c:extLst>
                <c:ext xmlns:c15="http://schemas.microsoft.com/office/drawing/2012/chart" uri="{CE6537A1-D6FC-4f65-9D91-7224C49458BB}"/>
                <c:ext xmlns:c16="http://schemas.microsoft.com/office/drawing/2014/chart" uri="{C3380CC4-5D6E-409C-BE32-E72D297353CC}">
                  <c16:uniqueId val="{0000000F-5818-4F24-B0D6-9CF8B2BAD587}"/>
                </c:ext>
              </c:extLst>
            </c:dLbl>
            <c:dLbl>
              <c:idx val="14"/>
              <c:layout>
                <c:manualLayout>
                  <c:x val="-4.8846153846153845E-2"/>
                  <c:y val="-7.8395061728395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18-4F24-B0D6-9CF8B2BAD58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'100m (Trend)'!$B$57:$P$57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'100m (Trend)'!$B$60:$P$60</c:f>
              <c:numCache>
                <c:formatCode>0.0%</c:formatCode>
                <c:ptCount val="15"/>
                <c:pt idx="0">
                  <c:v>0.12258064516129023</c:v>
                </c:pt>
                <c:pt idx="1">
                  <c:v>0.118421052631579</c:v>
                </c:pt>
                <c:pt idx="2">
                  <c:v>0.1208053691275167</c:v>
                </c:pt>
                <c:pt idx="3">
                  <c:v>0.12328767123287664</c:v>
                </c:pt>
                <c:pt idx="4">
                  <c:v>0.12587412587412591</c:v>
                </c:pt>
                <c:pt idx="5">
                  <c:v>0.12857142857142861</c:v>
                </c:pt>
                <c:pt idx="6">
                  <c:v>0.13138686131386867</c:v>
                </c:pt>
                <c:pt idx="7">
                  <c:v>0.12592592592592589</c:v>
                </c:pt>
                <c:pt idx="8">
                  <c:v>0.12030075187969921</c:v>
                </c:pt>
                <c:pt idx="9">
                  <c:v>0.12213740458015265</c:v>
                </c:pt>
                <c:pt idx="10">
                  <c:v>0.12403100775193796</c:v>
                </c:pt>
                <c:pt idx="11">
                  <c:v>0.12598425196850405</c:v>
                </c:pt>
                <c:pt idx="12">
                  <c:v>0.12799999999999997</c:v>
                </c:pt>
                <c:pt idx="13">
                  <c:v>0.12096774193548386</c:v>
                </c:pt>
                <c:pt idx="14">
                  <c:v>0.12195121951219512</c:v>
                </c:pt>
              </c:numCache>
            </c:numRef>
          </c:yVal>
          <c:smooth val="0"/>
          <c:extLst>
            <c:ext xmlns:c16="http://schemas.microsoft.com/office/drawing/2014/chart" uri="{C3380CC4-5D6E-409C-BE32-E72D297353CC}">
              <c16:uniqueId val="{00000011-5818-4F24-B0D6-9CF8B2BAD587}"/>
            </c:ext>
          </c:extLst>
        </c:ser>
        <c:dLbls>
          <c:showLegendKey val="0"/>
          <c:showVal val="1"/>
          <c:showCatName val="0"/>
          <c:showSerName val="0"/>
          <c:showPercent val="0"/>
          <c:showBubbleSize val="0"/>
        </c:dLbls>
        <c:axId val="1435633600"/>
        <c:axId val="1435639008"/>
      </c:scatter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valAx>
        <c:axId val="1435639008"/>
        <c:scaling>
          <c:orientation val="minMax"/>
          <c:max val="0.15000000000000002"/>
          <c:min val="2.0000000000000004E-2"/>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5633600"/>
        <c:crosses val="max"/>
        <c:crossBetween val="midCat"/>
      </c:valAx>
      <c:valAx>
        <c:axId val="1435633600"/>
        <c:scaling>
          <c:orientation val="minMax"/>
        </c:scaling>
        <c:delete val="1"/>
        <c:axPos val="t"/>
        <c:numFmt formatCode="General" sourceLinked="1"/>
        <c:majorTickMark val="out"/>
        <c:minorTickMark val="none"/>
        <c:tickLblPos val="nextTo"/>
        <c:crossAx val="1435639008"/>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(HB)</a:t>
            </a:r>
          </a:p>
          <a:p>
            <a:pPr algn="l">
              <a:defRPr/>
            </a:pPr>
            <a:r>
              <a:rPr lang="de-DE" sz="1200" b="1">
                <a:latin typeface="Arial Narrow" panose="020B0606020202030204" pitchFamily="34" charset="0"/>
              </a:rPr>
              <a:t>100m Schüler und Schülerinnen</a:t>
            </a:r>
          </a:p>
        </c:rich>
      </c:tx>
      <c:layout>
        <c:manualLayout>
          <c:xMode val="edge"/>
          <c:yMode val="edge"/>
          <c:x val="7.2012248468941286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6015470085470085"/>
          <c:y val="0.19868240740740742"/>
          <c:w val="0.66019850427350424"/>
          <c:h val="0.60358549382716054"/>
        </c:manualLayout>
      </c:layout>
      <c:lineChart>
        <c:grouping val="standard"/>
        <c:varyColors val="0"/>
        <c:ser>
          <c:idx val="0"/>
          <c:order val="0"/>
          <c:tx>
            <c:strRef>
              <c:f>'100m (Trend)'!$A$50</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(Trend)'!$B$66:$P$66</c:f>
              <c:numCache>
                <c:formatCode>0.0</c:formatCode>
                <c:ptCount val="15"/>
                <c:pt idx="0">
                  <c:v>15.1</c:v>
                </c:pt>
                <c:pt idx="1">
                  <c:v>14.8</c:v>
                </c:pt>
                <c:pt idx="2">
                  <c:v>14.5</c:v>
                </c:pt>
                <c:pt idx="3">
                  <c:v>14.2</c:v>
                </c:pt>
                <c:pt idx="4">
                  <c:v>13.9</c:v>
                </c:pt>
                <c:pt idx="5">
                  <c:v>13.6</c:v>
                </c:pt>
                <c:pt idx="6">
                  <c:v>13.4</c:v>
                </c:pt>
                <c:pt idx="7">
                  <c:v>13.2</c:v>
                </c:pt>
                <c:pt idx="8">
                  <c:v>13</c:v>
                </c:pt>
                <c:pt idx="9">
                  <c:v>12.8</c:v>
                </c:pt>
                <c:pt idx="10">
                  <c:v>12.6</c:v>
                </c:pt>
                <c:pt idx="11">
                  <c:v>12.4</c:v>
                </c:pt>
                <c:pt idx="12">
                  <c:v>12.2</c:v>
                </c:pt>
                <c:pt idx="13">
                  <c:v>12.1</c:v>
                </c:pt>
                <c:pt idx="14">
                  <c:v>12</c:v>
                </c:pt>
              </c:numCache>
            </c:numRef>
          </c:val>
          <c:smooth val="0"/>
          <c:extLst>
            <c:ext xmlns:c16="http://schemas.microsoft.com/office/drawing/2014/chart" uri="{C3380CC4-5D6E-409C-BE32-E72D297353CC}">
              <c16:uniqueId val="{00000000-16BF-4D6C-8B66-F3C881CC4898}"/>
            </c:ext>
          </c:extLst>
        </c:ser>
        <c:ser>
          <c:idx val="1"/>
          <c:order val="1"/>
          <c:tx>
            <c:strRef>
              <c:f>'100m (Trend)'!$A$51</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rgbClr val="FF0000"/>
                </a:solidFill>
              </a:ln>
              <a:effectLst/>
            </c:spPr>
          </c:marker>
          <c:dLbls>
            <c:delete val="1"/>
          </c:dLbls>
          <c:cat>
            <c:numRef>
              <c:f>'100m (Trend)'!$B$49:$P$49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'100m (Trend)'!$B$67:$P$67</c:f>
              <c:numCache>
                <c:formatCode>0.0</c:formatCode>
                <c:ptCount val="15"/>
                <c:pt idx="0">
                  <c:v>16</c:v>
                </c:pt>
                <c:pt idx="1">
                  <c:v>15.8</c:v>
                </c:pt>
                <c:pt idx="2">
                  <c:v>15.6</c:v>
                </c:pt>
                <c:pt idx="3">
                  <c:v>15.4</c:v>
                </c:pt>
                <c:pt idx="4">
                  <c:v>15.2</c:v>
                </c:pt>
                <c:pt idx="5">
                  <c:v>15</c:v>
                </c:pt>
                <c:pt idx="6">
                  <c:v>14.8</c:v>
                </c:pt>
                <c:pt idx="7">
                  <c:v>14.6</c:v>
                </c:pt>
                <c:pt idx="8">
                  <c:v>14.4</c:v>
                </c:pt>
                <c:pt idx="9">
                  <c:v>14.3</c:v>
                </c:pt>
                <c:pt idx="10">
                  <c:v>14.2</c:v>
                </c:pt>
                <c:pt idx="11">
                  <c:v>14</c:v>
                </c:pt>
                <c:pt idx="12">
                  <c:v>13.8</c:v>
                </c:pt>
                <c:pt idx="13">
                  <c:v>13.7</c:v>
                </c:pt>
                <c:pt idx="14">
                  <c:v>13.6</c:v>
                </c:pt>
              </c:numCache>
            </c:numRef>
          </c:val>
          <c:smooth val="0"/>
          <c:extLst>
            <c:ext xmlns:c16="http://schemas.microsoft.com/office/drawing/2014/chart" uri="{C3380CC4-5D6E-409C-BE32-E72D297353CC}">
              <c16:uniqueId val="{00000001-16BF-4D6C-8B66-F3C881CC4898}"/>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433711552"/>
        <c:axId val="1422442192"/>
      </c:lineChart>
      <c:scatterChart>
        <c:scatterStyle val="lineMarker"/>
        <c:varyColors val="0"/>
        <c:ser>
          <c:idx val="2"/>
          <c:order val="2"/>
          <c:tx>
            <c:strRef>
              <c:f>'100m (Trend)'!$A$60</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4.0705128205128227E-2"/>
                  <c:y val="-2.35185185185185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BF-4D6C-8B66-F3C881CC4898}"/>
                </c:ext>
              </c:extLst>
            </c:dLbl>
            <c:dLbl>
              <c:idx val="1"/>
              <c:delete val="1"/>
              <c:extLst>
                <c:ext xmlns:c15="http://schemas.microsoft.com/office/drawing/2012/chart" uri="{CE6537A1-D6FC-4f65-9D91-7224C49458BB}"/>
                <c:ext xmlns:c16="http://schemas.microsoft.com/office/drawing/2014/chart" uri="{C3380CC4-5D6E-409C-BE32-E72D297353CC}">
                  <c16:uniqueId val="{00000003-16BF-4D6C-8B66-F3C881CC4898}"/>
                </c:ext>
              </c:extLst>
            </c:dLbl>
            <c:dLbl>
              <c:idx val="2"/>
              <c:delete val="1"/>
              <c:extLst>
                <c:ext xmlns:c15="http://schemas.microsoft.com/office/drawing/2012/chart" uri="{CE6537A1-D6FC-4f65-9D91-7224C49458BB}"/>
                <c:ext xmlns:c16="http://schemas.microsoft.com/office/drawing/2014/chart" uri="{C3380CC4-5D6E-409C-BE32-E72D297353CC}">
                  <c16:uniqueId val="{00000004-16BF-4D6C-8B66-F3C881CC4898}"/>
                </c:ext>
              </c:extLst>
            </c:dLbl>
            <c:dLbl>
              <c:idx val="3"/>
              <c:delete val="1"/>
              <c:extLst>
                <c:ext xmlns:c15="http://schemas.microsoft.com/office/drawing/2012/chart" uri="{CE6537A1-D6FC-4f65-9D91-7224C49458BB}"/>
                <c:ext xmlns:c16="http://schemas.microsoft.com/office/drawing/2014/chart" uri="{C3380CC4-5D6E-409C-BE32-E72D297353CC}">
                  <c16:uniqueId val="{00000005-16BF-4D6C-8B66-F3C881CC4898}"/>
                </c:ext>
              </c:extLst>
            </c:dLbl>
            <c:dLbl>
              <c:idx val="4"/>
              <c:delete val="1"/>
              <c:extLst>
                <c:ext xmlns:c15="http://schemas.microsoft.com/office/drawing/2012/chart" uri="{CE6537A1-D6FC-4f65-9D91-7224C49458BB}"/>
                <c:ext xmlns:c16="http://schemas.microsoft.com/office/drawing/2014/chart" uri="{C3380CC4-5D6E-409C-BE32-E72D297353CC}">
                  <c16:uniqueId val="{00000006-16BF-4D6C-8B66-F3C881CC4898}"/>
                </c:ext>
              </c:extLst>
            </c:dLbl>
            <c:dLbl>
              <c:idx val="6"/>
              <c:delete val="1"/>
              <c:extLst>
                <c:ext xmlns:c15="http://schemas.microsoft.com/office/drawing/2012/chart" uri="{CE6537A1-D6FC-4f65-9D91-7224C49458BB}"/>
                <c:ext xmlns:c16="http://schemas.microsoft.com/office/drawing/2014/chart" uri="{C3380CC4-5D6E-409C-BE32-E72D297353CC}">
                  <c16:uniqueId val="{00000008-16BF-4D6C-8B66-F3C881CC4898}"/>
                </c:ext>
              </c:extLst>
            </c:dLbl>
            <c:dLbl>
              <c:idx val="7"/>
              <c:delete val="1"/>
              <c:extLst>
                <c:ext xmlns:c15="http://schemas.microsoft.com/office/drawing/2012/chart" uri="{CE6537A1-D6FC-4f65-9D91-7224C49458BB}"/>
                <c:ext xmlns:c16="http://schemas.microsoft.com/office/drawing/2014/chart" uri="{C3380CC4-5D6E-409C-BE32-E72D297353CC}">
                  <c16:uniqueId val="{00000009-16BF-4D6C-8B66-F3C881CC4898}"/>
                </c:ext>
              </c:extLst>
            </c:dLbl>
            <c:dLbl>
              <c:idx val="8"/>
              <c:delete val="1"/>
              <c:extLst>
                <c:ext xmlns:c15="http://schemas.microsoft.com/office/drawing/2012/chart" uri="{CE6537A1-D6FC-4f65-9D91-7224C49458BB}"/>
                <c:ext xmlns:c16="http://schemas.microsoft.com/office/drawing/2014/chart" uri="{C3380CC4-5D6E-409C-BE32-E72D297353CC}">
                  <c16:uniqueId val="{0000000A-16BF-4D6C-8B66-F3C881CC4898}"/>
                </c:ext>
              </c:extLst>
            </c:dLbl>
            <c:dLbl>
              <c:idx val="10"/>
              <c:delete val="1"/>
              <c:extLst>
                <c:ext xmlns:c15="http://schemas.microsoft.com/office/drawing/2012/chart" uri="{CE6537A1-D6FC-4f65-9D91-7224C49458BB}"/>
                <c:ext xmlns:c16="http://schemas.microsoft.com/office/drawing/2014/chart" uri="{C3380CC4-5D6E-409C-BE32-E72D297353CC}">
                  <c16:uniqueId val="{0000000C-16BF-4D6C-8B66-F3C881CC4898}"/>
                </c:ext>
              </c:extLst>
            </c:dLbl>
            <c:dLbl>
              <c:idx val="11"/>
              <c:delete val="1"/>
              <c:extLst>
                <c:ext xmlns:c15="http://schemas.microsoft.com/office/drawing/2012/chart" uri="{CE6537A1-D6FC-4f65-9D91-7224C49458BB}"/>
                <c:ext xmlns:c16="http://schemas.microsoft.com/office/drawing/2014/chart" uri="{C3380CC4-5D6E-409C-BE32-E72D297353CC}">
                  <c16:uniqueId val="{0000000D-16BF-4D6C-8B66-F3C881CC4898}"/>
                </c:ext>
              </c:extLst>
            </c:dLbl>
            <c:dLbl>
              <c:idx val="12"/>
              <c:delete val="1"/>
              <c:extLst>
                <c:ext xmlns:c15="http://schemas.microsoft.com/office/drawing/2012/chart" uri="{CE6537A1-D6FC-4f65-9D91-7224C49458BB}"/>
                <c:ext xmlns:c16="http://schemas.microsoft.com/office/drawing/2014/chart" uri="{C3380CC4-5D6E-409C-BE32-E72D297353CC}">
                  <c16:uniqueId val="{0000000E-16BF-4D6C-8B66-F3C881CC4898}"/>
                </c:ext>
              </c:extLst>
            </c:dLbl>
            <c:dLbl>
              <c:idx val="13"/>
              <c:delete val="1"/>
              <c:extLst>
                <c:ext xmlns:c15="http://schemas.microsoft.com/office/drawing/2012/chart" uri="{CE6537A1-D6FC-4f65-9D91-7224C49458BB}"/>
                <c:ext xmlns:c16="http://schemas.microsoft.com/office/drawing/2014/chart" uri="{C3380CC4-5D6E-409C-BE32-E72D297353CC}">
                  <c16:uniqueId val="{0000000F-16BF-4D6C-8B66-F3C881CC4898}"/>
                </c:ext>
              </c:extLst>
            </c:dLbl>
            <c:dLbl>
              <c:idx val="14"/>
              <c:layout>
                <c:manualLayout>
                  <c:x val="-4.0705128205128303E-2"/>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BF-4D6C-8B66-F3C881CC48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'100m (Trend)'!$B$65:$P$65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'100m (Trend)'!$B$68:$P$68</c:f>
              <c:numCache>
                <c:formatCode>0.0%</c:formatCode>
                <c:ptCount val="15"/>
                <c:pt idx="0">
                  <c:v>5.9602649006622543E-2</c:v>
                </c:pt>
                <c:pt idx="1">
                  <c:v>6.7567567567567557E-2</c:v>
                </c:pt>
                <c:pt idx="2">
                  <c:v>7.5862068965517213E-2</c:v>
                </c:pt>
                <c:pt idx="3">
                  <c:v>8.4507042253521208E-2</c:v>
                </c:pt>
                <c:pt idx="4">
                  <c:v>9.3525179856115026E-2</c:v>
                </c:pt>
                <c:pt idx="5">
                  <c:v>0.10294117647058826</c:v>
                </c:pt>
                <c:pt idx="6">
                  <c:v>0.10447761194029853</c:v>
                </c:pt>
                <c:pt idx="7">
                  <c:v>0.10606060606060609</c:v>
                </c:pt>
                <c:pt idx="8">
                  <c:v>0.10769230769230773</c:v>
                </c:pt>
                <c:pt idx="9">
                  <c:v>0.1171875</c:v>
                </c:pt>
                <c:pt idx="10">
                  <c:v>0.12698412698412695</c:v>
                </c:pt>
                <c:pt idx="11">
                  <c:v>0.1290322580645161</c:v>
                </c:pt>
                <c:pt idx="12">
                  <c:v>0.13114754098360668</c:v>
                </c:pt>
                <c:pt idx="13">
                  <c:v>0.13223140495867766</c:v>
                </c:pt>
                <c:pt idx="14">
                  <c:v>0.1333333333333333</c:v>
                </c:pt>
              </c:numCache>
            </c:numRef>
          </c:yVal>
          <c:smooth val="0"/>
          <c:extLst>
            <c:ext xmlns:c16="http://schemas.microsoft.com/office/drawing/2014/chart" uri="{C3380CC4-5D6E-409C-BE32-E72D297353CC}">
              <c16:uniqueId val="{00000011-16BF-4D6C-8B66-F3C881CC4898}"/>
            </c:ext>
          </c:extLst>
        </c:ser>
        <c:dLbls>
          <c:showLegendKey val="0"/>
          <c:showVal val="1"/>
          <c:showCatName val="0"/>
          <c:showSerName val="0"/>
          <c:showPercent val="0"/>
          <c:showBubbleSize val="0"/>
        </c:dLbls>
        <c:axId val="1435633600"/>
        <c:axId val="1435639008"/>
      </c:scatterChart>
      <c:catAx>
        <c:axId val="1433711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22442192"/>
        <c:crosses val="max"/>
        <c:auto val="1"/>
        <c:lblAlgn val="ctr"/>
        <c:lblOffset val="100"/>
        <c:noMultiLvlLbl val="0"/>
      </c:catAx>
      <c:valAx>
        <c:axId val="1422442192"/>
        <c:scaling>
          <c:orientation val="maxMin"/>
          <c:max val="17.5"/>
          <c:min val="11.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433711552"/>
        <c:crosses val="autoZero"/>
        <c:crossBetween val="between"/>
        <c:majorUnit val="0.5"/>
      </c:valAx>
      <c:valAx>
        <c:axId val="1435639008"/>
        <c:scaling>
          <c:orientation val="minMax"/>
          <c:max val="0.15000000000000002"/>
          <c:min val="2.0000000000000004E-2"/>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5633600"/>
        <c:crosses val="max"/>
        <c:crossBetween val="midCat"/>
      </c:valAx>
      <c:valAx>
        <c:axId val="1435633600"/>
        <c:scaling>
          <c:orientation val="minMax"/>
        </c:scaling>
        <c:delete val="1"/>
        <c:axPos val="t"/>
        <c:numFmt formatCode="General" sourceLinked="1"/>
        <c:majorTickMark val="out"/>
        <c:minorTickMark val="none"/>
        <c:tickLblPos val="nextTo"/>
        <c:crossAx val="1435639008"/>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Leichtathletik/400m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'400m'!$B$2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'400m'!$B$3:$B$17</c:f>
              <c:numCache>
                <c:formatCode>0.0</c:formatCode>
                <c:ptCount val="15"/>
                <c:pt idx="0">
                  <c:v>70.2</c:v>
                </c:pt>
                <c:pt idx="1">
                  <c:v>68.900000000000006</c:v>
                </c:pt>
                <c:pt idx="2">
                  <c:v>67.7</c:v>
                </c:pt>
                <c:pt idx="3">
                  <c:v>66.5</c:v>
                </c:pt>
                <c:pt idx="4">
                  <c:v>65.3</c:v>
                </c:pt>
                <c:pt idx="5">
                  <c:v>65</c:v>
                </c:pt>
                <c:pt idx="6">
                  <c:v>62.8</c:v>
                </c:pt>
                <c:pt idx="7">
                  <c:v>61.8</c:v>
                </c:pt>
                <c:pt idx="8">
                  <c:v>60.7</c:v>
                </c:pt>
                <c:pt idx="9">
                  <c:v>59.7</c:v>
                </c:pt>
                <c:pt idx="10">
                  <c:v>58.8</c:v>
                </c:pt>
                <c:pt idx="11">
                  <c:v>57.9</c:v>
                </c:pt>
                <c:pt idx="12">
                  <c:v>57.1</c:v>
                </c:pt>
                <c:pt idx="13">
                  <c:v>56.3</c:v>
                </c:pt>
                <c:pt idx="14">
                  <c:v>55.6</c:v>
                </c:pt>
              </c:numCache>
            </c:numRef>
          </c:val>
          <c:smooth val="0"/>
          <c:extLst>
            <c:ext xmlns:c16="http://schemas.microsoft.com/office/drawing/2014/chart" uri="{C3380CC4-5D6E-409C-BE32-E72D297353CC}">
              <c16:uniqueId val="{00000000-23AF-4682-9BDF-83C856A69DEA}"/>
            </c:ext>
          </c:extLst>
        </c:ser>
        <c:ser>
          <c:idx val="1"/>
          <c:order val="1"/>
          <c:tx>
            <c:strRef>
              <c:f>'400m'!$C$2</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'400m'!$C$3:$C$17</c:f>
              <c:numCache>
                <c:formatCode>0.0</c:formatCode>
                <c:ptCount val="15"/>
                <c:pt idx="0">
                  <c:v>66.5</c:v>
                </c:pt>
                <c:pt idx="1">
                  <c:v>65.3</c:v>
                </c:pt>
                <c:pt idx="2">
                  <c:v>64.3</c:v>
                </c:pt>
                <c:pt idx="3">
                  <c:v>63.3</c:v>
                </c:pt>
                <c:pt idx="4">
                  <c:v>62.3</c:v>
                </c:pt>
                <c:pt idx="5">
                  <c:v>61.3</c:v>
                </c:pt>
                <c:pt idx="6">
                  <c:v>60.4</c:v>
                </c:pt>
                <c:pt idx="7">
                  <c:v>59.6</c:v>
                </c:pt>
                <c:pt idx="8">
                  <c:v>58.8</c:v>
                </c:pt>
                <c:pt idx="9">
                  <c:v>58.1</c:v>
                </c:pt>
                <c:pt idx="10">
                  <c:v>57.5</c:v>
                </c:pt>
                <c:pt idx="11">
                  <c:v>56.9</c:v>
                </c:pt>
                <c:pt idx="12">
                  <c:v>56.4</c:v>
                </c:pt>
                <c:pt idx="13">
                  <c:v>55.9</c:v>
                </c:pt>
                <c:pt idx="14">
                  <c:v>55.5</c:v>
                </c:pt>
              </c:numCache>
            </c:numRef>
          </c:val>
          <c:smooth val="0"/>
          <c:extLst>
            <c:ext xmlns:c16="http://schemas.microsoft.com/office/drawing/2014/chart" uri="{C3380CC4-5D6E-409C-BE32-E72D297353CC}">
              <c16:uniqueId val="{00000001-23AF-4682-9BDF-83C856A69DEA}"/>
            </c:ext>
          </c:extLst>
        </c:ser>
        <c:ser>
          <c:idx val="2"/>
          <c:order val="2"/>
          <c:tx>
            <c:strRef>
              <c:f>'400m'!$D$2</c:f>
              <c:strCache>
                <c:ptCount val="1"/>
                <c:pt idx="0">
                  <c:v>KMK2005/HH/RP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'400m'!$A$3:$A$17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'400m'!$D$3:$D$17</c:f>
              <c:numCache>
                <c:formatCode>0.0</c:formatCode>
                <c:ptCount val="15"/>
                <c:pt idx="0">
                  <c:v>82</c:v>
                </c:pt>
                <c:pt idx="1">
                  <c:v>78.8</c:v>
                </c:pt>
                <c:pt idx="2">
                  <c:v>76</c:v>
                </c:pt>
                <c:pt idx="3">
                  <c:v>73.5</c:v>
                </c:pt>
                <c:pt idx="4">
                  <c:v>71.3</c:v>
                </c:pt>
                <c:pt idx="5">
                  <c:v>69.400000000000006</c:v>
                </c:pt>
                <c:pt idx="6">
                  <c:v>67.599999999999994</c:v>
                </c:pt>
                <c:pt idx="7">
                  <c:v>66</c:v>
                </c:pt>
                <c:pt idx="8">
                  <c:v>64.5</c:v>
                </c:pt>
                <c:pt idx="9">
                  <c:v>63.2</c:v>
                </c:pt>
                <c:pt idx="10">
                  <c:v>62</c:v>
                </c:pt>
                <c:pt idx="11">
                  <c:v>60.9</c:v>
                </c:pt>
                <c:pt idx="12">
                  <c:v>59.8</c:v>
                </c:pt>
                <c:pt idx="13">
                  <c:v>58.9</c:v>
                </c:pt>
                <c:pt idx="14">
                  <c:v>58</c:v>
                </c:pt>
              </c:numCache>
            </c:numRef>
          </c:val>
          <c:smooth val="0"/>
          <c:extLst>
            <c:ext xmlns:c16="http://schemas.microsoft.com/office/drawing/2014/chart" uri="{C3380CC4-5D6E-409C-BE32-E72D297353CC}">
              <c16:uniqueId val="{00000002-23AF-4682-9BDF-83C856A69DEA}"/>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80"/>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5"/>
      </c:valAx>
      <c:spPr>
        <a:noFill/>
        <a:ln>
          <a:noFill/>
        </a:ln>
        <a:effectLst/>
      </c:spPr>
    </c:plotArea>
    <c:legend>
      <c:legendPos val="r"/>
      <c:layout>
        <c:manualLayout>
          <c:xMode val="edge"/>
          <c:yMode val="edge"/>
          <c:x val="0.75161709401709398"/>
          <c:y val="0.47688240740740739"/>
          <c:w val="0.24150484195887148"/>
          <c:h val="0.196132455955444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Leichtathletik/400m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'400m'!$I$2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'400m'!$H$3:$H$17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'400m'!$I$3:$I$17</c:f>
              <c:numCache>
                <c:formatCode>0.0</c:formatCode>
                <c:ptCount val="15"/>
                <c:pt idx="0">
                  <c:v>89.5</c:v>
                </c:pt>
                <c:pt idx="1">
                  <c:v>87.5</c:v>
                </c:pt>
                <c:pt idx="2">
                  <c:v>85.5</c:v>
                </c:pt>
                <c:pt idx="3">
                  <c:v>83.7</c:v>
                </c:pt>
                <c:pt idx="4">
                  <c:v>81.7</c:v>
                </c:pt>
                <c:pt idx="5">
                  <c:v>79.8</c:v>
                </c:pt>
                <c:pt idx="6">
                  <c:v>77.900000000000006</c:v>
                </c:pt>
                <c:pt idx="7">
                  <c:v>76.3</c:v>
                </c:pt>
                <c:pt idx="8">
                  <c:v>74.7</c:v>
                </c:pt>
                <c:pt idx="9">
                  <c:v>73.2</c:v>
                </c:pt>
                <c:pt idx="10">
                  <c:v>71.8</c:v>
                </c:pt>
                <c:pt idx="11">
                  <c:v>70.5</c:v>
                </c:pt>
                <c:pt idx="12">
                  <c:v>69.2</c:v>
                </c:pt>
                <c:pt idx="13">
                  <c:v>68.099999999999994</c:v>
                </c:pt>
                <c:pt idx="14">
                  <c:v>67</c:v>
                </c:pt>
              </c:numCache>
            </c:numRef>
          </c:val>
          <c:smooth val="0"/>
          <c:extLst>
            <c:ext xmlns:c16="http://schemas.microsoft.com/office/drawing/2014/chart" uri="{C3380CC4-5D6E-409C-BE32-E72D297353CC}">
              <c16:uniqueId val="{00000000-C72E-40D2-B045-84E8ADE336C9}"/>
            </c:ext>
          </c:extLst>
        </c:ser>
        <c:ser>
          <c:idx val="1"/>
          <c:order val="1"/>
          <c:tx>
            <c:strRef>
              <c:f>'400m'!$J$2</c:f>
              <c:strCache>
                <c:ptCount val="1"/>
                <c:pt idx="0">
                  <c:v>KMK1983</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'400m'!$H$3:$H$17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'400m'!$J$3:$J$17</c:f>
              <c:numCache>
                <c:formatCode>0.0</c:formatCode>
                <c:ptCount val="15"/>
                <c:pt idx="0">
                  <c:v>97.5</c:v>
                </c:pt>
                <c:pt idx="1">
                  <c:v>94.5</c:v>
                </c:pt>
                <c:pt idx="2">
                  <c:v>91.5</c:v>
                </c:pt>
                <c:pt idx="3">
                  <c:v>88.5</c:v>
                </c:pt>
                <c:pt idx="4">
                  <c:v>85.5</c:v>
                </c:pt>
                <c:pt idx="5">
                  <c:v>82.8</c:v>
                </c:pt>
                <c:pt idx="6">
                  <c:v>80.400000000000006</c:v>
                </c:pt>
                <c:pt idx="7">
                  <c:v>78.2</c:v>
                </c:pt>
                <c:pt idx="8">
                  <c:v>76.099999999999994</c:v>
                </c:pt>
                <c:pt idx="9">
                  <c:v>74.2</c:v>
                </c:pt>
                <c:pt idx="10">
                  <c:v>72.7</c:v>
                </c:pt>
                <c:pt idx="11">
                  <c:v>71.2</c:v>
                </c:pt>
                <c:pt idx="12">
                  <c:v>69.7</c:v>
                </c:pt>
                <c:pt idx="13">
                  <c:v>68.3</c:v>
                </c:pt>
                <c:pt idx="14">
                  <c:v>66.900000000000006</c:v>
                </c:pt>
              </c:numCache>
            </c:numRef>
          </c:val>
          <c:smooth val="0"/>
          <c:extLst>
            <c:ext xmlns:c16="http://schemas.microsoft.com/office/drawing/2014/chart" uri="{C3380CC4-5D6E-409C-BE32-E72D297353CC}">
              <c16:uniqueId val="{00000001-C72E-40D2-B045-84E8ADE336C9}"/>
            </c:ext>
          </c:extLst>
        </c:ser>
        <c:ser>
          <c:idx val="2"/>
          <c:order val="2"/>
          <c:tx>
            <c:strRef>
              <c:f>'400m'!$N$2</c:f>
              <c:strCache>
                <c:ptCount val="1"/>
                <c:pt idx="0">
                  <c:v>KMK2005/RP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'400m'!$N$3:$N$17</c:f>
              <c:numCache>
                <c:formatCode>0.0</c:formatCode>
                <c:ptCount val="15"/>
                <c:pt idx="0">
                  <c:v>95.1</c:v>
                </c:pt>
                <c:pt idx="1">
                  <c:v>90.7</c:v>
                </c:pt>
                <c:pt idx="2">
                  <c:v>87.1</c:v>
                </c:pt>
                <c:pt idx="3">
                  <c:v>84.1</c:v>
                </c:pt>
                <c:pt idx="4">
                  <c:v>81.599999999999994</c:v>
                </c:pt>
                <c:pt idx="5">
                  <c:v>79.3</c:v>
                </c:pt>
                <c:pt idx="6">
                  <c:v>77.2</c:v>
                </c:pt>
                <c:pt idx="7">
                  <c:v>75.3</c:v>
                </c:pt>
                <c:pt idx="8">
                  <c:v>73.599999999999994</c:v>
                </c:pt>
                <c:pt idx="9">
                  <c:v>72</c:v>
                </c:pt>
                <c:pt idx="10">
                  <c:v>70.599999999999994</c:v>
                </c:pt>
                <c:pt idx="11">
                  <c:v>69.3</c:v>
                </c:pt>
                <c:pt idx="12">
                  <c:v>68.3</c:v>
                </c:pt>
                <c:pt idx="13">
                  <c:v>67.3</c:v>
                </c:pt>
                <c:pt idx="14">
                  <c:v>66.400000000000006</c:v>
                </c:pt>
              </c:numCache>
            </c:numRef>
          </c:val>
          <c:smooth val="0"/>
          <c:extLst>
            <c:ext xmlns:c16="http://schemas.microsoft.com/office/drawing/2014/chart" uri="{C3380CC4-5D6E-409C-BE32-E72D297353CC}">
              <c16:uniqueId val="{00000002-C72E-40D2-B045-84E8ADE336C9}"/>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00"/>
          <c:min val="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5"/>
      </c:valAx>
      <c:spPr>
        <a:noFill/>
        <a:ln>
          <a:noFill/>
        </a:ln>
        <a:effectLst/>
      </c:spPr>
    </c:plotArea>
    <c:legend>
      <c:legendPos val="r"/>
      <c:layout>
        <c:manualLayout>
          <c:xMode val="edge"/>
          <c:yMode val="edge"/>
          <c:x val="0.75161709401709398"/>
          <c:y val="0.47688240740740739"/>
          <c:w val="0.20336206808397503"/>
          <c:h val="0.196132455955444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Leichtathletik/800m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'800m'!$B$2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'800m'!$B$3:$B$17</c:f>
              <c:numCache>
                <c:formatCode>0.0</c:formatCode>
                <c:ptCount val="15"/>
                <c:pt idx="0">
                  <c:v>167.3</c:v>
                </c:pt>
                <c:pt idx="1">
                  <c:v>164.1</c:v>
                </c:pt>
                <c:pt idx="2">
                  <c:v>161</c:v>
                </c:pt>
                <c:pt idx="3">
                  <c:v>158</c:v>
                </c:pt>
                <c:pt idx="4">
                  <c:v>154.80000000000001</c:v>
                </c:pt>
                <c:pt idx="5">
                  <c:v>151.69999999999999</c:v>
                </c:pt>
                <c:pt idx="6">
                  <c:v>148.69999999999999</c:v>
                </c:pt>
                <c:pt idx="7">
                  <c:v>146</c:v>
                </c:pt>
                <c:pt idx="8">
                  <c:v>143.30000000000001</c:v>
                </c:pt>
                <c:pt idx="9">
                  <c:v>140.80000000000001</c:v>
                </c:pt>
                <c:pt idx="10">
                  <c:v>138.5</c:v>
                </c:pt>
                <c:pt idx="11">
                  <c:v>136.4</c:v>
                </c:pt>
                <c:pt idx="12">
                  <c:v>134.19999999999999</c:v>
                </c:pt>
                <c:pt idx="13">
                  <c:v>132.30000000000001</c:v>
                </c:pt>
                <c:pt idx="14">
                  <c:v>130.4</c:v>
                </c:pt>
              </c:numCache>
            </c:numRef>
          </c:val>
          <c:smooth val="0"/>
          <c:extLst>
            <c:ext xmlns:c16="http://schemas.microsoft.com/office/drawing/2014/chart" uri="{C3380CC4-5D6E-409C-BE32-E72D297353CC}">
              <c16:uniqueId val="{00000000-17F9-4E66-953A-B82C8DEE30F3}"/>
            </c:ext>
          </c:extLst>
        </c:ser>
        <c:ser>
          <c:idx val="1"/>
          <c:order val="1"/>
          <c:tx>
            <c:strRef>
              <c:f>'800m'!$C$2</c:f>
              <c:strCache>
                <c:ptCount val="1"/>
                <c:pt idx="0">
                  <c:v>KMK1983/89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'800m'!$C$3:$C$17</c:f>
              <c:numCache>
                <c:formatCode>0.0</c:formatCode>
                <c:ptCount val="15"/>
                <c:pt idx="0">
                  <c:v>176</c:v>
                </c:pt>
                <c:pt idx="1">
                  <c:v>172</c:v>
                </c:pt>
                <c:pt idx="2">
                  <c:v>168</c:v>
                </c:pt>
                <c:pt idx="3">
                  <c:v>164</c:v>
                </c:pt>
                <c:pt idx="4">
                  <c:v>160</c:v>
                </c:pt>
                <c:pt idx="5">
                  <c:v>156</c:v>
                </c:pt>
                <c:pt idx="6">
                  <c:v>153</c:v>
                </c:pt>
                <c:pt idx="7">
                  <c:v>150</c:v>
                </c:pt>
                <c:pt idx="8">
                  <c:v>147</c:v>
                </c:pt>
                <c:pt idx="9">
                  <c:v>144</c:v>
                </c:pt>
                <c:pt idx="10">
                  <c:v>142</c:v>
                </c:pt>
                <c:pt idx="11">
                  <c:v>140</c:v>
                </c:pt>
                <c:pt idx="12">
                  <c:v>138</c:v>
                </c:pt>
                <c:pt idx="13">
                  <c:v>136</c:v>
                </c:pt>
                <c:pt idx="14">
                  <c:v>134</c:v>
                </c:pt>
              </c:numCache>
            </c:numRef>
          </c:val>
          <c:smooth val="0"/>
          <c:extLst>
            <c:ext xmlns:c16="http://schemas.microsoft.com/office/drawing/2014/chart" uri="{C3380CC4-5D6E-409C-BE32-E72D297353CC}">
              <c16:uniqueId val="{00000001-17F9-4E66-953A-B82C8DEE30F3}"/>
            </c:ext>
          </c:extLst>
        </c:ser>
        <c:ser>
          <c:idx val="2"/>
          <c:order val="2"/>
          <c:tx>
            <c:strRef>
              <c:f>'800m'!$D$2</c:f>
              <c:strCache>
                <c:ptCount val="1"/>
                <c:pt idx="0">
                  <c:v>KMK2005/NW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'800m'!$A$3:$A$17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'800m'!$D$3:$D$17</c:f>
              <c:numCache>
                <c:formatCode>0.0</c:formatCode>
                <c:ptCount val="15"/>
                <c:pt idx="0">
                  <c:v>198</c:v>
                </c:pt>
                <c:pt idx="1">
                  <c:v>192</c:v>
                </c:pt>
                <c:pt idx="2">
                  <c:v>186</c:v>
                </c:pt>
                <c:pt idx="3">
                  <c:v>180</c:v>
                </c:pt>
                <c:pt idx="4">
                  <c:v>176</c:v>
                </c:pt>
                <c:pt idx="5">
                  <c:v>172</c:v>
                </c:pt>
                <c:pt idx="6">
                  <c:v>168</c:v>
                </c:pt>
                <c:pt idx="7">
                  <c:v>164</c:v>
                </c:pt>
                <c:pt idx="8">
                  <c:v>160</c:v>
                </c:pt>
                <c:pt idx="9">
                  <c:v>157</c:v>
                </c:pt>
                <c:pt idx="10">
                  <c:v>154</c:v>
                </c:pt>
                <c:pt idx="11">
                  <c:v>151</c:v>
                </c:pt>
                <c:pt idx="12">
                  <c:v>149</c:v>
                </c:pt>
                <c:pt idx="13">
                  <c:v>147</c:v>
                </c:pt>
                <c:pt idx="14">
                  <c:v>145</c:v>
                </c:pt>
              </c:numCache>
            </c:numRef>
          </c:val>
          <c:smooth val="0"/>
          <c:extLst>
            <c:ext xmlns:c16="http://schemas.microsoft.com/office/drawing/2014/chart" uri="{C3380CC4-5D6E-409C-BE32-E72D297353CC}">
              <c16:uniqueId val="{00000002-17F9-4E66-953A-B82C8DEE30F3}"/>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20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10"/>
      </c:valAx>
      <c:spPr>
        <a:noFill/>
        <a:ln>
          <a:noFill/>
        </a:ln>
        <a:effectLst/>
      </c:spPr>
    </c:plotArea>
    <c:legend>
      <c:legendPos val="r"/>
      <c:layout>
        <c:manualLayout>
          <c:xMode val="edge"/>
          <c:yMode val="edge"/>
          <c:x val="0.75161709401709398"/>
          <c:y val="0.47688240740740739"/>
          <c:w val="0.21447883752083524"/>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Leichtathletik/800m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'800m'!$H$2</c:f>
              <c:strCache>
                <c:ptCount val="1"/>
                <c:pt idx="0">
                  <c:v>KMK1975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'800m'!$H$3:$H$17</c:f>
              <c:numCache>
                <c:formatCode>0.0</c:formatCode>
                <c:ptCount val="15"/>
                <c:pt idx="0">
                  <c:v>217</c:v>
                </c:pt>
                <c:pt idx="1">
                  <c:v>211.7</c:v>
                </c:pt>
                <c:pt idx="2">
                  <c:v>206.5</c:v>
                </c:pt>
                <c:pt idx="3">
                  <c:v>201.6</c:v>
                </c:pt>
                <c:pt idx="4">
                  <c:v>196.4</c:v>
                </c:pt>
                <c:pt idx="5">
                  <c:v>191.3</c:v>
                </c:pt>
                <c:pt idx="6">
                  <c:v>186.6</c:v>
                </c:pt>
                <c:pt idx="7">
                  <c:v>182.3</c:v>
                </c:pt>
                <c:pt idx="8">
                  <c:v>178.2</c:v>
                </c:pt>
                <c:pt idx="9">
                  <c:v>174.3</c:v>
                </c:pt>
                <c:pt idx="10">
                  <c:v>170.8</c:v>
                </c:pt>
                <c:pt idx="11">
                  <c:v>167.5</c:v>
                </c:pt>
                <c:pt idx="12">
                  <c:v>164.3</c:v>
                </c:pt>
                <c:pt idx="13">
                  <c:v>161.4</c:v>
                </c:pt>
                <c:pt idx="14">
                  <c:v>158.6</c:v>
                </c:pt>
              </c:numCache>
            </c:numRef>
          </c:val>
          <c:smooth val="0"/>
          <c:extLst>
            <c:ext xmlns:c16="http://schemas.microsoft.com/office/drawing/2014/chart" uri="{C3380CC4-5D6E-409C-BE32-E72D297353CC}">
              <c16:uniqueId val="{00000000-F64E-4FCB-B5E7-1648F8E0DB5A}"/>
            </c:ext>
          </c:extLst>
        </c:ser>
        <c:ser>
          <c:idx val="1"/>
          <c:order val="1"/>
          <c:tx>
            <c:strRef>
              <c:f>'800m'!$I$2</c:f>
              <c:strCache>
                <c:ptCount val="1"/>
                <c:pt idx="0">
                  <c:v>KMK1983/89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'800m'!$I$3:$I$17</c:f>
              <c:numCache>
                <c:formatCode>0.0</c:formatCode>
                <c:ptCount val="15"/>
                <c:pt idx="0">
                  <c:v>226</c:v>
                </c:pt>
                <c:pt idx="1">
                  <c:v>220</c:v>
                </c:pt>
                <c:pt idx="2">
                  <c:v>214</c:v>
                </c:pt>
                <c:pt idx="3">
                  <c:v>208</c:v>
                </c:pt>
                <c:pt idx="4">
                  <c:v>202</c:v>
                </c:pt>
                <c:pt idx="5">
                  <c:v>197</c:v>
                </c:pt>
                <c:pt idx="6">
                  <c:v>192</c:v>
                </c:pt>
                <c:pt idx="7">
                  <c:v>187</c:v>
                </c:pt>
                <c:pt idx="8">
                  <c:v>182.5</c:v>
                </c:pt>
                <c:pt idx="9">
                  <c:v>178.5</c:v>
                </c:pt>
                <c:pt idx="10">
                  <c:v>175</c:v>
                </c:pt>
                <c:pt idx="11">
                  <c:v>172</c:v>
                </c:pt>
                <c:pt idx="12">
                  <c:v>169</c:v>
                </c:pt>
                <c:pt idx="13">
                  <c:v>166.5</c:v>
                </c:pt>
                <c:pt idx="14">
                  <c:v>164</c:v>
                </c:pt>
              </c:numCache>
            </c:numRef>
          </c:val>
          <c:smooth val="0"/>
          <c:extLst>
            <c:ext xmlns:c16="http://schemas.microsoft.com/office/drawing/2014/chart" uri="{C3380CC4-5D6E-409C-BE32-E72D297353CC}">
              <c16:uniqueId val="{00000001-F64E-4FCB-B5E7-1648F8E0DB5A}"/>
            </c:ext>
          </c:extLst>
        </c:ser>
        <c:ser>
          <c:idx val="2"/>
          <c:order val="2"/>
          <c:tx>
            <c:strRef>
              <c:f>'800m'!$J$2</c:f>
              <c:strCache>
                <c:ptCount val="1"/>
                <c:pt idx="0">
                  <c:v>KMK2005/NW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'800m'!$G$3:$G$17</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'800m'!$J$3:$J$17</c:f>
              <c:numCache>
                <c:formatCode>0.0</c:formatCode>
                <c:ptCount val="15"/>
                <c:pt idx="0">
                  <c:v>276</c:v>
                </c:pt>
                <c:pt idx="1">
                  <c:v>268</c:v>
                </c:pt>
                <c:pt idx="2">
                  <c:v>260</c:v>
                </c:pt>
                <c:pt idx="3">
                  <c:v>252</c:v>
                </c:pt>
                <c:pt idx="4">
                  <c:v>244</c:v>
                </c:pt>
                <c:pt idx="5">
                  <c:v>236</c:v>
                </c:pt>
                <c:pt idx="6">
                  <c:v>228</c:v>
                </c:pt>
                <c:pt idx="7">
                  <c:v>220</c:v>
                </c:pt>
                <c:pt idx="8">
                  <c:v>212</c:v>
                </c:pt>
                <c:pt idx="9">
                  <c:v>205</c:v>
                </c:pt>
                <c:pt idx="10">
                  <c:v>199</c:v>
                </c:pt>
                <c:pt idx="11">
                  <c:v>193</c:v>
                </c:pt>
                <c:pt idx="12">
                  <c:v>188</c:v>
                </c:pt>
                <c:pt idx="13">
                  <c:v>183</c:v>
                </c:pt>
                <c:pt idx="14">
                  <c:v>178</c:v>
                </c:pt>
              </c:numCache>
            </c:numRef>
          </c:val>
          <c:smooth val="0"/>
          <c:extLst>
            <c:ext xmlns:c16="http://schemas.microsoft.com/office/drawing/2014/chart" uri="{C3380CC4-5D6E-409C-BE32-E72D297353CC}">
              <c16:uniqueId val="{00000002-F64E-4FCB-B5E7-1648F8E0DB5A}"/>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280"/>
          <c:min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20"/>
      </c:valAx>
      <c:spPr>
        <a:noFill/>
        <a:ln>
          <a:noFill/>
        </a:ln>
        <a:effectLst/>
      </c:spPr>
    </c:plotArea>
    <c:legend>
      <c:legendPos val="r"/>
      <c:layout>
        <c:manualLayout>
          <c:xMode val="edge"/>
          <c:yMode val="edge"/>
          <c:x val="0.75161709401709398"/>
          <c:y val="0.47688240740740739"/>
          <c:w val="0.21447883752083524"/>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100m EPA1983/89</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'100m'!$A$1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'100m'!$C$3:$C$17</c:f>
              <c:numCache>
                <c:formatCode>General</c:formatCode>
                <c:ptCount val="15"/>
                <c:pt idx="0">
                  <c:v>13.9</c:v>
                </c:pt>
                <c:pt idx="1">
                  <c:v>13.7</c:v>
                </c:pt>
                <c:pt idx="2">
                  <c:v>13.5</c:v>
                </c:pt>
                <c:pt idx="3">
                  <c:v>13.3</c:v>
                </c:pt>
                <c:pt idx="4">
                  <c:v>13.1</c:v>
                </c:pt>
                <c:pt idx="5">
                  <c:v>12.9</c:v>
                </c:pt>
                <c:pt idx="6">
                  <c:v>12.7</c:v>
                </c:pt>
                <c:pt idx="7">
                  <c:v>12.5</c:v>
                </c:pt>
                <c:pt idx="8">
                  <c:v>12.4</c:v>
                </c:pt>
                <c:pt idx="9">
                  <c:v>12.3</c:v>
                </c:pt>
                <c:pt idx="10">
                  <c:v>12.2</c:v>
                </c:pt>
                <c:pt idx="11">
                  <c:v>12.1</c:v>
                </c:pt>
                <c:pt idx="12">
                  <c:v>12</c:v>
                </c:pt>
                <c:pt idx="13">
                  <c:v>11.9</c:v>
                </c:pt>
                <c:pt idx="14">
                  <c:v>11.8</c:v>
                </c:pt>
              </c:numCache>
            </c:numRef>
          </c:val>
          <c:smooth val="0"/>
          <c:extLst>
            <c:ext xmlns:c16="http://schemas.microsoft.com/office/drawing/2014/chart" uri="{C3380CC4-5D6E-409C-BE32-E72D297353CC}">
              <c16:uniqueId val="{00000000-0453-4779-9D20-9BAE7814FE47}"/>
            </c:ext>
          </c:extLst>
        </c:ser>
        <c:ser>
          <c:idx val="1"/>
          <c:order val="1"/>
          <c:tx>
            <c:strRef>
              <c:f>'100m'!$J$1</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'100m'!$K$3:$K$17</c:f>
              <c:numCache>
                <c:formatCode>General</c:formatCode>
                <c:ptCount val="15"/>
                <c:pt idx="0">
                  <c:v>15.8</c:v>
                </c:pt>
                <c:pt idx="1">
                  <c:v>15.6</c:v>
                </c:pt>
                <c:pt idx="2">
                  <c:v>15.4</c:v>
                </c:pt>
                <c:pt idx="3">
                  <c:v>15.2</c:v>
                </c:pt>
                <c:pt idx="4">
                  <c:v>15</c:v>
                </c:pt>
                <c:pt idx="5">
                  <c:v>14.8</c:v>
                </c:pt>
                <c:pt idx="6">
                  <c:v>14.6</c:v>
                </c:pt>
                <c:pt idx="7">
                  <c:v>14.4</c:v>
                </c:pt>
                <c:pt idx="8">
                  <c:v>14.2</c:v>
                </c:pt>
                <c:pt idx="9">
                  <c:v>14</c:v>
                </c:pt>
                <c:pt idx="10">
                  <c:v>13.8</c:v>
                </c:pt>
                <c:pt idx="11">
                  <c:v>13.6</c:v>
                </c:pt>
                <c:pt idx="12">
                  <c:v>13.5</c:v>
                </c:pt>
                <c:pt idx="13">
                  <c:v>13.4</c:v>
                </c:pt>
                <c:pt idx="14">
                  <c:v>13.3</c:v>
                </c:pt>
              </c:numCache>
            </c:numRef>
          </c:val>
          <c:smooth val="0"/>
          <c:extLst>
            <c:ext xmlns:c16="http://schemas.microsoft.com/office/drawing/2014/chart" uri="{C3380CC4-5D6E-409C-BE32-E72D297353CC}">
              <c16:uniqueId val="{00000001-0453-4779-9D20-9BAE7814FE47}"/>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in val="1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31495866141732282"/>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t>Sportabitur Teil Ausdauer </a:t>
            </a:r>
          </a:p>
          <a:p>
            <a:pPr algn="l">
              <a:defRPr/>
            </a:pPr>
            <a:r>
              <a:rPr lang="de-DE" sz="1200" b="1"/>
              <a:t>3000m Schüler</a:t>
            </a:r>
          </a:p>
        </c:rich>
      </c:tx>
      <c:layout>
        <c:manualLayout>
          <c:xMode val="edge"/>
          <c:yMode val="edge"/>
          <c:x val="6.7263097489158258E-3"/>
          <c:y val="1.74520069808027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060395676346908"/>
          <c:y val="0.18358631872586606"/>
          <c:w val="0.8099694258647776"/>
          <c:h val="0.71981668521801268"/>
        </c:manualLayout>
      </c:layout>
      <c:lineChart>
        <c:grouping val="standard"/>
        <c:varyColors val="0"/>
        <c:ser>
          <c:idx val="0"/>
          <c:order val="0"/>
          <c:tx>
            <c:strRef>
              <c:f>'3000m'!$G$1</c:f>
              <c:strCache>
                <c:ptCount val="1"/>
                <c:pt idx="0">
                  <c:v>HE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'3000m'!$G$2:$G$16</c:f>
              <c:numCache>
                <c:formatCode>mm:ss.0</c:formatCode>
                <c:ptCount val="15"/>
                <c:pt idx="0">
                  <c:v>9.7569444444444448E-3</c:v>
                </c:pt>
                <c:pt idx="1">
                  <c:v>9.5486111111111119E-3</c:v>
                </c:pt>
                <c:pt idx="2">
                  <c:v>9.3402777777777772E-3</c:v>
                </c:pt>
                <c:pt idx="3">
                  <c:v>9.0277777777777769E-3</c:v>
                </c:pt>
                <c:pt idx="4">
                  <c:v>8.819444444444444E-3</c:v>
                </c:pt>
                <c:pt idx="5">
                  <c:v>8.611111111111111E-3</c:v>
                </c:pt>
                <c:pt idx="6">
                  <c:v>8.4027777777777781E-3</c:v>
                </c:pt>
                <c:pt idx="7">
                  <c:v>8.1944444444444452E-3</c:v>
                </c:pt>
                <c:pt idx="8">
                  <c:v>8.0902777777777778E-3</c:v>
                </c:pt>
                <c:pt idx="9">
                  <c:v>7.8819444444444449E-3</c:v>
                </c:pt>
                <c:pt idx="10">
                  <c:v>7.6736111111111111E-3</c:v>
                </c:pt>
                <c:pt idx="11">
                  <c:v>7.5694444444444446E-3</c:v>
                </c:pt>
                <c:pt idx="12">
                  <c:v>7.3611111111111108E-3</c:v>
                </c:pt>
                <c:pt idx="13">
                  <c:v>7.2569444444444443E-3</c:v>
                </c:pt>
                <c:pt idx="14">
                  <c:v>7.0486111111111114E-3</c:v>
                </c:pt>
              </c:numCache>
            </c:numRef>
          </c:val>
          <c:smooth val="0"/>
          <c:extLst>
            <c:ext xmlns:c16="http://schemas.microsoft.com/office/drawing/2014/chart" uri="{C3380CC4-5D6E-409C-BE32-E72D297353CC}">
              <c16:uniqueId val="{00000000-194C-4788-A916-C165246617E8}"/>
            </c:ext>
          </c:extLst>
        </c:ser>
        <c:ser>
          <c:idx val="1"/>
          <c:order val="1"/>
          <c:tx>
            <c:strRef>
              <c:f>'3000m'!$H$1</c:f>
              <c:strCache>
                <c:ptCount val="1"/>
                <c:pt idx="0">
                  <c:v>NI</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'3000m'!$H$2:$H$16</c:f>
              <c:numCache>
                <c:formatCode>mm:ss.0</c:formatCode>
                <c:ptCount val="15"/>
                <c:pt idx="0">
                  <c:v>1.1041666666666667E-2</c:v>
                </c:pt>
                <c:pt idx="1">
                  <c:v>1.0729166666666666E-2</c:v>
                </c:pt>
                <c:pt idx="2">
                  <c:v>1.0416666666666666E-2</c:v>
                </c:pt>
                <c:pt idx="3">
                  <c:v>1.0104166666666666E-2</c:v>
                </c:pt>
                <c:pt idx="4">
                  <c:v>9.7916666666666673E-3</c:v>
                </c:pt>
                <c:pt idx="5">
                  <c:v>9.479166666666667E-3</c:v>
                </c:pt>
                <c:pt idx="6">
                  <c:v>9.1666666666666667E-3</c:v>
                </c:pt>
                <c:pt idx="7">
                  <c:v>8.8541666666666664E-3</c:v>
                </c:pt>
                <c:pt idx="8">
                  <c:v>8.6574074074074071E-3</c:v>
                </c:pt>
                <c:pt idx="9">
                  <c:v>8.3449074074074068E-3</c:v>
                </c:pt>
                <c:pt idx="10">
                  <c:v>8.1481481481481474E-3</c:v>
                </c:pt>
                <c:pt idx="11">
                  <c:v>7.9745370370370369E-3</c:v>
                </c:pt>
                <c:pt idx="12">
                  <c:v>7.8125E-3</c:v>
                </c:pt>
                <c:pt idx="13">
                  <c:v>7.6620370370370366E-3</c:v>
                </c:pt>
                <c:pt idx="14">
                  <c:v>7.5231481481481477E-3</c:v>
                </c:pt>
              </c:numCache>
            </c:numRef>
          </c:val>
          <c:smooth val="0"/>
          <c:extLst>
            <c:ext xmlns:c16="http://schemas.microsoft.com/office/drawing/2014/chart" uri="{C3380CC4-5D6E-409C-BE32-E72D297353CC}">
              <c16:uniqueId val="{00000001-194C-4788-A916-C165246617E8}"/>
            </c:ext>
          </c:extLst>
        </c:ser>
        <c:ser>
          <c:idx val="2"/>
          <c:order val="2"/>
          <c:tx>
            <c:strRef>
              <c:f>'3000m'!$I$1</c:f>
              <c:strCache>
                <c:ptCount val="1"/>
                <c:pt idx="0">
                  <c:v>SL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'3000m'!$I$2:$I$16</c:f>
              <c:numCache>
                <c:formatCode>mm:ss.0</c:formatCode>
                <c:ptCount val="15"/>
                <c:pt idx="0">
                  <c:v>1.0416666666666666E-2</c:v>
                </c:pt>
                <c:pt idx="1">
                  <c:v>1.0208333333333333E-2</c:v>
                </c:pt>
                <c:pt idx="2">
                  <c:v>0.01</c:v>
                </c:pt>
                <c:pt idx="3">
                  <c:v>9.7916666666666673E-3</c:v>
                </c:pt>
                <c:pt idx="4">
                  <c:v>9.5833333333333326E-3</c:v>
                </c:pt>
                <c:pt idx="5">
                  <c:v>9.3749999999999997E-3</c:v>
                </c:pt>
                <c:pt idx="6">
                  <c:v>9.1666666666666667E-3</c:v>
                </c:pt>
                <c:pt idx="7">
                  <c:v>8.9583333333333338E-3</c:v>
                </c:pt>
                <c:pt idx="8">
                  <c:v>8.7500000000000008E-3</c:v>
                </c:pt>
                <c:pt idx="9">
                  <c:v>8.5416666666666662E-3</c:v>
                </c:pt>
                <c:pt idx="10">
                  <c:v>8.3333333333333332E-3</c:v>
                </c:pt>
                <c:pt idx="11">
                  <c:v>8.1944444444444452E-3</c:v>
                </c:pt>
                <c:pt idx="12">
                  <c:v>8.0555555555555554E-3</c:v>
                </c:pt>
                <c:pt idx="13">
                  <c:v>7.9166666666666673E-3</c:v>
                </c:pt>
                <c:pt idx="14">
                  <c:v>7.8703703703703696E-3</c:v>
                </c:pt>
              </c:numCache>
            </c:numRef>
          </c:val>
          <c:smooth val="0"/>
          <c:extLst>
            <c:ext xmlns:c16="http://schemas.microsoft.com/office/drawing/2014/chart" uri="{C3380CC4-5D6E-409C-BE32-E72D297353CC}">
              <c16:uniqueId val="{00000002-194C-4788-A916-C165246617E8}"/>
            </c:ext>
          </c:extLst>
        </c:ser>
        <c:ser>
          <c:idx val="3"/>
          <c:order val="3"/>
          <c:tx>
            <c:strRef>
              <c:f>'3000m'!$J$1</c:f>
              <c:strCache>
                <c:ptCount val="1"/>
                <c:pt idx="0">
                  <c:v>BY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'3000m'!$J$2:$J$16</c:f>
              <c:numCache>
                <c:formatCode>mm:ss.0</c:formatCode>
                <c:ptCount val="15"/>
                <c:pt idx="0">
                  <c:v>1.1087962962962963E-2</c:v>
                </c:pt>
                <c:pt idx="1">
                  <c:v>1.0798611111111111E-2</c:v>
                </c:pt>
                <c:pt idx="2">
                  <c:v>1.0520833333333333E-2</c:v>
                </c:pt>
                <c:pt idx="3">
                  <c:v>1.0254629629629629E-2</c:v>
                </c:pt>
                <c:pt idx="4">
                  <c:v>9.9884259259259266E-3</c:v>
                </c:pt>
                <c:pt idx="5">
                  <c:v>9.7337962962962959E-3</c:v>
                </c:pt>
                <c:pt idx="6">
                  <c:v>9.4907407407407406E-3</c:v>
                </c:pt>
                <c:pt idx="7">
                  <c:v>9.2476851851851852E-3</c:v>
                </c:pt>
                <c:pt idx="8">
                  <c:v>9.0162037037037034E-3</c:v>
                </c:pt>
                <c:pt idx="9">
                  <c:v>8.7847222222222215E-3</c:v>
                </c:pt>
                <c:pt idx="10">
                  <c:v>8.564814814814815E-3</c:v>
                </c:pt>
                <c:pt idx="11">
                  <c:v>8.3564814814814821E-3</c:v>
                </c:pt>
                <c:pt idx="12">
                  <c:v>8.1481481481481474E-3</c:v>
                </c:pt>
                <c:pt idx="13">
                  <c:v>7.9398148148148145E-3</c:v>
                </c:pt>
                <c:pt idx="14">
                  <c:v>7.743055555555556E-3</c:v>
                </c:pt>
              </c:numCache>
            </c:numRef>
          </c:val>
          <c:smooth val="0"/>
          <c:extLst>
            <c:ext xmlns:c16="http://schemas.microsoft.com/office/drawing/2014/chart" uri="{C3380CC4-5D6E-409C-BE32-E72D297353CC}">
              <c16:uniqueId val="{00000003-194C-4788-A916-C165246617E8}"/>
            </c:ext>
          </c:extLst>
        </c:ser>
        <c:ser>
          <c:idx val="4"/>
          <c:order val="4"/>
          <c:tx>
            <c:v>HH/RP</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'3000m'!$K$2:$K$16</c:f>
              <c:numCache>
                <c:formatCode>mm:ss.0</c:formatCode>
                <c:ptCount val="15"/>
                <c:pt idx="0">
                  <c:v>1.1342592592592593E-2</c:v>
                </c:pt>
                <c:pt idx="1">
                  <c:v>1.0960648148148148E-2</c:v>
                </c:pt>
                <c:pt idx="2">
                  <c:v>1.0613425925925925E-2</c:v>
                </c:pt>
                <c:pt idx="3">
                  <c:v>1.0405092592592593E-2</c:v>
                </c:pt>
                <c:pt idx="4">
                  <c:v>9.9884259259259266E-3</c:v>
                </c:pt>
                <c:pt idx="5">
                  <c:v>9.6990740740740735E-3</c:v>
                </c:pt>
                <c:pt idx="6">
                  <c:v>9.4444444444444445E-3</c:v>
                </c:pt>
                <c:pt idx="7">
                  <c:v>9.2013888888888892E-3</c:v>
                </c:pt>
                <c:pt idx="8">
                  <c:v>8.9699074074074073E-3</c:v>
                </c:pt>
                <c:pt idx="9">
                  <c:v>8.7615740740740744E-3</c:v>
                </c:pt>
                <c:pt idx="10">
                  <c:v>8.564814814814815E-3</c:v>
                </c:pt>
                <c:pt idx="11">
                  <c:v>8.3680555555555557E-3</c:v>
                </c:pt>
                <c:pt idx="12">
                  <c:v>8.1944444444444452E-3</c:v>
                </c:pt>
                <c:pt idx="13">
                  <c:v>8.0324074074074082E-3</c:v>
                </c:pt>
                <c:pt idx="14">
                  <c:v>7.8703703703703696E-3</c:v>
                </c:pt>
              </c:numCache>
            </c:numRef>
          </c:val>
          <c:smooth val="0"/>
          <c:extLst>
            <c:ext xmlns:c16="http://schemas.microsoft.com/office/drawing/2014/chart" uri="{C3380CC4-5D6E-409C-BE32-E72D297353CC}">
              <c16:uniqueId val="{00000004-194C-4788-A916-C165246617E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554620464"/>
        <c:axId val="335920416"/>
      </c:lineChart>
      <c:catAx>
        <c:axId val="15546204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335920416"/>
        <c:crosses val="max"/>
        <c:auto val="1"/>
        <c:lblAlgn val="ctr"/>
        <c:lblOffset val="100"/>
        <c:noMultiLvlLbl val="0"/>
      </c:catAx>
      <c:valAx>
        <c:axId val="335920416"/>
        <c:scaling>
          <c:orientation val="maxMin"/>
          <c:max val="1.1500000000000003E-2"/>
          <c:min val="7.0000000000000019E-3"/>
        </c:scaling>
        <c:delete val="0"/>
        <c:axPos val="l"/>
        <c:majorGridlines>
          <c:spPr>
            <a:ln w="9525" cap="flat" cmpd="sng" algn="ctr">
              <a:solidFill>
                <a:schemeClr val="tx1">
                  <a:lumMod val="15000"/>
                  <a:lumOff val="85000"/>
                </a:schemeClr>
              </a:solidFill>
              <a:round/>
            </a:ln>
            <a:effectLst/>
          </c:spPr>
        </c:majorGridlines>
        <c:numFmt formatCode="mm:ss.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554620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Teil Ausdauer</a:t>
            </a:r>
          </a:p>
          <a:p>
            <a:pPr algn="l">
              <a:defRPr/>
            </a:pPr>
            <a:r>
              <a:rPr lang="de-DE" sz="1200" b="1">
                <a:latin typeface="Arial Narrow" panose="020B0606020202030204" pitchFamily="34" charset="0"/>
              </a:rPr>
              <a:t>3000m Schülerinnen</a:t>
            </a:r>
          </a:p>
        </c:rich>
      </c:tx>
      <c:layout>
        <c:manualLayout>
          <c:xMode val="edge"/>
          <c:yMode val="edge"/>
          <c:x val="1.0702991452991269E-3"/>
          <c:y val="3.9197530864197531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9060619658119657"/>
          <c:y val="0.1953212962962963"/>
          <c:w val="0.61715918803418801"/>
          <c:h val="0.62449444444444446"/>
        </c:manualLayout>
      </c:layout>
      <c:lineChart>
        <c:grouping val="standard"/>
        <c:varyColors val="0"/>
        <c:ser>
          <c:idx val="0"/>
          <c:order val="0"/>
          <c:tx>
            <c:strRef>
              <c:f>'3000m'!$A$29</c:f>
              <c:strCache>
                <c:ptCount val="1"/>
                <c:pt idx="0">
                  <c:v>NI</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'3000m'!$B$29:$P$29</c:f>
              <c:numCache>
                <c:formatCode>[h]:mm:ss;@</c:formatCode>
                <c:ptCount val="15"/>
                <c:pt idx="0">
                  <c:v>1.4282407407407409E-2</c:v>
                </c:pt>
                <c:pt idx="1">
                  <c:v>1.3877314814814815E-2</c:v>
                </c:pt>
                <c:pt idx="2">
                  <c:v>1.3472222222222222E-2</c:v>
                </c:pt>
                <c:pt idx="3">
                  <c:v>1.3055555555555556E-2</c:v>
                </c:pt>
                <c:pt idx="4">
                  <c:v>1.2638888888888889E-2</c:v>
                </c:pt>
                <c:pt idx="5">
                  <c:v>1.2233796296296296E-2</c:v>
                </c:pt>
                <c:pt idx="6">
                  <c:v>1.1817129629629629E-2</c:v>
                </c:pt>
                <c:pt idx="7">
                  <c:v>1.1412037037037037E-2</c:v>
                </c:pt>
                <c:pt idx="8">
                  <c:v>1.1006944444444444E-2</c:v>
                </c:pt>
                <c:pt idx="9">
                  <c:v>1.068287037037037E-2</c:v>
                </c:pt>
                <c:pt idx="10">
                  <c:v>1.0347222222222223E-2</c:v>
                </c:pt>
                <c:pt idx="11">
                  <c:v>1.0011574074074074E-2</c:v>
                </c:pt>
                <c:pt idx="12">
                  <c:v>9.6874999999999999E-3</c:v>
                </c:pt>
                <c:pt idx="13">
                  <c:v>9.4444444444444445E-3</c:v>
                </c:pt>
                <c:pt idx="14">
                  <c:v>9.2013888888888892E-3</c:v>
                </c:pt>
              </c:numCache>
            </c:numRef>
          </c:val>
          <c:smooth val="0"/>
          <c:extLst>
            <c:ext xmlns:c16="http://schemas.microsoft.com/office/drawing/2014/chart" uri="{C3380CC4-5D6E-409C-BE32-E72D297353CC}">
              <c16:uniqueId val="{00000000-57D0-4BC8-BBE0-41CAAA383C28}"/>
            </c:ext>
          </c:extLst>
        </c:ser>
        <c:ser>
          <c:idx val="1"/>
          <c:order val="1"/>
          <c:tx>
            <c:strRef>
              <c:f>'3000m'!$A$30</c:f>
              <c:strCache>
                <c:ptCount val="1"/>
                <c:pt idx="0">
                  <c:v>BY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'3000m'!$B$30:$P$30</c:f>
              <c:numCache>
                <c:formatCode>[h]:mm:ss;@</c:formatCode>
                <c:ptCount val="15"/>
                <c:pt idx="0">
                  <c:v>1.5300925925925926E-2</c:v>
                </c:pt>
                <c:pt idx="1">
                  <c:v>1.4872685185185185E-2</c:v>
                </c:pt>
                <c:pt idx="2">
                  <c:v>1.4444444444444446E-2</c:v>
                </c:pt>
                <c:pt idx="3">
                  <c:v>1.4039351851851851E-2</c:v>
                </c:pt>
                <c:pt idx="4">
                  <c:v>1.3645833333333333E-2</c:v>
                </c:pt>
                <c:pt idx="5">
                  <c:v>1.3263888888888889E-2</c:v>
                </c:pt>
                <c:pt idx="6">
                  <c:v>1.2870370370370371E-2</c:v>
                </c:pt>
                <c:pt idx="7">
                  <c:v>1.2534722222222221E-2</c:v>
                </c:pt>
                <c:pt idx="8">
                  <c:v>1.21875E-2</c:v>
                </c:pt>
                <c:pt idx="9">
                  <c:v>1.1840277777777778E-2</c:v>
                </c:pt>
                <c:pt idx="10">
                  <c:v>1.1516203703703704E-2</c:v>
                </c:pt>
                <c:pt idx="11">
                  <c:v>1.1203703703703704E-2</c:v>
                </c:pt>
                <c:pt idx="12">
                  <c:v>1.0891203703703703E-2</c:v>
                </c:pt>
                <c:pt idx="13">
                  <c:v>1.0590277777777778E-2</c:v>
                </c:pt>
                <c:pt idx="14">
                  <c:v>1.0300925925925925E-2</c:v>
                </c:pt>
              </c:numCache>
            </c:numRef>
          </c:val>
          <c:smooth val="0"/>
          <c:extLst>
            <c:ext xmlns:c16="http://schemas.microsoft.com/office/drawing/2014/chart" uri="{C3380CC4-5D6E-409C-BE32-E72D297353CC}">
              <c16:uniqueId val="{00000001-57D0-4BC8-BBE0-41CAAA383C28}"/>
            </c:ext>
          </c:extLst>
        </c:ser>
        <c:ser>
          <c:idx val="2"/>
          <c:order val="2"/>
          <c:tx>
            <c:strRef>
              <c:f>'3000m'!$A$31</c:f>
              <c:strCache>
                <c:ptCount val="1"/>
                <c:pt idx="0">
                  <c:v>HH/RP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'3000m'!$B$31:$P$31</c:f>
              <c:numCache>
                <c:formatCode>[h]:mm:ss;@</c:formatCode>
                <c:ptCount val="15"/>
                <c:pt idx="0">
                  <c:v>1.5509259259259257E-2</c:v>
                </c:pt>
                <c:pt idx="1">
                  <c:v>1.5000000000000001E-2</c:v>
                </c:pt>
                <c:pt idx="2">
                  <c:v>1.4525462962962964E-2</c:v>
                </c:pt>
                <c:pt idx="3">
                  <c:v>1.4074074074074074E-2</c:v>
                </c:pt>
                <c:pt idx="4">
                  <c:v>1.3645833333333333E-2</c:v>
                </c:pt>
                <c:pt idx="5">
                  <c:v>1.324074074074074E-2</c:v>
                </c:pt>
                <c:pt idx="6">
                  <c:v>1.2858796296296297E-2</c:v>
                </c:pt>
                <c:pt idx="7">
                  <c:v>1.2500000000000001E-2</c:v>
                </c:pt>
                <c:pt idx="8">
                  <c:v>1.2152777777777778E-2</c:v>
                </c:pt>
                <c:pt idx="9">
                  <c:v>1.1828703703703704E-2</c:v>
                </c:pt>
                <c:pt idx="10">
                  <c:v>1.1516203703703704E-2</c:v>
                </c:pt>
                <c:pt idx="11">
                  <c:v>1.1226851851851852E-2</c:v>
                </c:pt>
                <c:pt idx="12">
                  <c:v>1.0949074074074075E-2</c:v>
                </c:pt>
                <c:pt idx="13">
                  <c:v>1.0671296296296297E-2</c:v>
                </c:pt>
                <c:pt idx="14">
                  <c:v>1.0416666666666666E-2</c:v>
                </c:pt>
              </c:numCache>
            </c:numRef>
          </c:val>
          <c:smooth val="0"/>
          <c:extLst>
            <c:ext xmlns:c16="http://schemas.microsoft.com/office/drawing/2014/chart" uri="{C3380CC4-5D6E-409C-BE32-E72D297353CC}">
              <c16:uniqueId val="{00000002-57D0-4BC8-BBE0-41CAAA383C28}"/>
            </c:ext>
          </c:extLst>
        </c:ser>
        <c:ser>
          <c:idx val="4"/>
          <c:order val="3"/>
          <c:tx>
            <c:strRef>
              <c:f>'3000m'!$A$33</c:f>
              <c:strCache>
                <c:ptCount val="1"/>
                <c:pt idx="0">
                  <c:v>HE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'3000m'!$B$33:$P$33</c:f>
              <c:numCache>
                <c:formatCode>[h]:mm:ss;@</c:formatCode>
                <c:ptCount val="15"/>
                <c:pt idx="0">
                  <c:v>1.101887327940968E-2</c:v>
                </c:pt>
                <c:pt idx="1">
                  <c:v>1.0796039094650208E-2</c:v>
                </c:pt>
                <c:pt idx="2">
                  <c:v>1.0573204909890735E-2</c:v>
                </c:pt>
                <c:pt idx="3">
                  <c:v>1.036522633744856E-2</c:v>
                </c:pt>
                <c:pt idx="4">
                  <c:v>1.0172103377323686E-2</c:v>
                </c:pt>
                <c:pt idx="5">
                  <c:v>9.9641248048815117E-3</c:v>
                </c:pt>
                <c:pt idx="6">
                  <c:v>9.7858574570739345E-3</c:v>
                </c:pt>
                <c:pt idx="7">
                  <c:v>9.6075901092663556E-3</c:v>
                </c:pt>
                <c:pt idx="8">
                  <c:v>9.4144671491414797E-3</c:v>
                </c:pt>
                <c:pt idx="9">
                  <c:v>9.2510554136511994E-3</c:v>
                </c:pt>
                <c:pt idx="10">
                  <c:v>9.1024992904782179E-3</c:v>
                </c:pt>
                <c:pt idx="11">
                  <c:v>8.9390875549879394E-3</c:v>
                </c:pt>
                <c:pt idx="12">
                  <c:v>8.7905314318149578E-3</c:v>
                </c:pt>
                <c:pt idx="13">
                  <c:v>8.6419753086419762E-3</c:v>
                </c:pt>
                <c:pt idx="14">
                  <c:v>8.4953703703703701E-3</c:v>
                </c:pt>
              </c:numCache>
            </c:numRef>
          </c:val>
          <c:smooth val="0"/>
          <c:extLst>
            <c:ext xmlns:c16="http://schemas.microsoft.com/office/drawing/2014/chart" uri="{C3380CC4-5D6E-409C-BE32-E72D297353CC}">
              <c16:uniqueId val="{00000003-57D0-4BC8-BBE0-41CAAA383C28}"/>
            </c:ext>
          </c:extLst>
        </c:ser>
        <c:dLbls>
          <c:showLegendKey val="0"/>
          <c:showVal val="0"/>
          <c:showCatName val="0"/>
          <c:showSerName val="0"/>
          <c:showPercent val="0"/>
          <c:showBubbleSize val="0"/>
        </c:dLbls>
        <c:marker val="1"/>
        <c:smooth val="0"/>
        <c:axId val="915536623"/>
        <c:axId val="1277549951"/>
      </c:lineChart>
      <c:catAx>
        <c:axId val="915536623"/>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en-US"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77549951"/>
        <c:crosses val="max"/>
        <c:auto val="1"/>
        <c:lblAlgn val="ctr"/>
        <c:lblOffset val="100"/>
        <c:noMultiLvlLbl val="0"/>
      </c:catAx>
      <c:valAx>
        <c:axId val="1277549951"/>
        <c:scaling>
          <c:orientation val="maxMin"/>
          <c:max val="1.6000000000000004E-2"/>
          <c:min val="8.3000000000000018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Zeit (min, sek)</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h]:mm:ss;@"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15536623"/>
        <c:crosses val="autoZero"/>
        <c:crossBetween val="between"/>
        <c:majorUnit val="1.0000000000000002E-3"/>
      </c:valAx>
      <c:spPr>
        <a:noFill/>
        <a:ln>
          <a:noFill/>
        </a:ln>
        <a:effectLst/>
      </c:spPr>
    </c:plotArea>
    <c:legend>
      <c:legendPos val="r"/>
      <c:layout>
        <c:manualLayout>
          <c:xMode val="edge"/>
          <c:yMode val="edge"/>
          <c:x val="0.77856388888888894"/>
          <c:y val="0.41870185185185183"/>
          <c:w val="0.19972670940170939"/>
          <c:h val="0.4088740740740740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100" b="1">
                <a:latin typeface="Arial Narrow" panose="020B0606020202030204" pitchFamily="34" charset="0"/>
              </a:rPr>
              <a:t>Teil Ausdauerprüfung Hessen Schüler und Schülerinnen 3000m</a:t>
            </a:r>
          </a:p>
        </c:rich>
      </c:tx>
      <c:layout>
        <c:manualLayout>
          <c:xMode val="edge"/>
          <c:yMode val="edge"/>
          <c:x val="7.8039957264957271E-2"/>
          <c:y val="7.098765432098763E-4"/>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8821587926509187"/>
          <c:y val="0.22672462817147856"/>
          <c:w val="0.66176990376202971"/>
          <c:h val="0.55850648877223685"/>
        </c:manualLayout>
      </c:layout>
      <c:lineChart>
        <c:grouping val="standard"/>
        <c:varyColors val="0"/>
        <c:ser>
          <c:idx val="0"/>
          <c:order val="0"/>
          <c:tx>
            <c:strRef>
              <c:f>'3000m'!$A$54</c:f>
              <c:strCache>
                <c:ptCount val="1"/>
                <c:pt idx="0">
                  <c:v>HEJu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'3000m'!$B$53:$P$53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'3000m'!$B$54:$P$54</c:f>
              <c:numCache>
                <c:formatCode>[h]:mm:ss;@</c:formatCode>
                <c:ptCount val="15"/>
                <c:pt idx="0">
                  <c:v>9.7569444444444448E-3</c:v>
                </c:pt>
                <c:pt idx="1">
                  <c:v>9.5486111111111119E-3</c:v>
                </c:pt>
                <c:pt idx="2">
                  <c:v>9.3402777777777772E-3</c:v>
                </c:pt>
                <c:pt idx="3">
                  <c:v>9.0277777777777769E-3</c:v>
                </c:pt>
                <c:pt idx="4">
                  <c:v>8.819444444444444E-3</c:v>
                </c:pt>
                <c:pt idx="5">
                  <c:v>8.611111111111111E-3</c:v>
                </c:pt>
                <c:pt idx="6">
                  <c:v>8.4027777777777781E-3</c:v>
                </c:pt>
                <c:pt idx="7">
                  <c:v>8.1944444444444452E-3</c:v>
                </c:pt>
                <c:pt idx="8">
                  <c:v>8.0902777777777778E-3</c:v>
                </c:pt>
                <c:pt idx="9">
                  <c:v>7.8819444444444449E-3</c:v>
                </c:pt>
                <c:pt idx="10">
                  <c:v>7.6736111111111111E-3</c:v>
                </c:pt>
                <c:pt idx="11">
                  <c:v>7.5694444444444446E-3</c:v>
                </c:pt>
                <c:pt idx="12">
                  <c:v>7.3611111111111108E-3</c:v>
                </c:pt>
                <c:pt idx="13">
                  <c:v>7.2569444444444443E-3</c:v>
                </c:pt>
                <c:pt idx="14">
                  <c:v>7.0486111111111114E-3</c:v>
                </c:pt>
              </c:numCache>
            </c:numRef>
          </c:val>
          <c:smooth val="0"/>
          <c:extLst>
            <c:ext xmlns:c16="http://schemas.microsoft.com/office/drawing/2014/chart" uri="{C3380CC4-5D6E-409C-BE32-E72D297353CC}">
              <c16:uniqueId val="{00000000-9BED-4ACC-99EE-53EE09F2BC3C}"/>
            </c:ext>
          </c:extLst>
        </c:ser>
        <c:ser>
          <c:idx val="1"/>
          <c:order val="1"/>
          <c:tx>
            <c:strRef>
              <c:f>'3000m'!$A$55</c:f>
              <c:strCache>
                <c:ptCount val="1"/>
                <c:pt idx="0">
                  <c:v>HEMä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'3000m'!$B$53:$P$53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'3000m'!$B$55:$P$55</c:f>
              <c:numCache>
                <c:formatCode>[h]:mm:ss;@</c:formatCode>
                <c:ptCount val="15"/>
                <c:pt idx="0">
                  <c:v>1.101887327940968E-2</c:v>
                </c:pt>
                <c:pt idx="1">
                  <c:v>1.0796039094650208E-2</c:v>
                </c:pt>
                <c:pt idx="2">
                  <c:v>1.0573204909890735E-2</c:v>
                </c:pt>
                <c:pt idx="3">
                  <c:v>1.036522633744856E-2</c:v>
                </c:pt>
                <c:pt idx="4">
                  <c:v>1.0172103377323686E-2</c:v>
                </c:pt>
                <c:pt idx="5">
                  <c:v>9.9641248048815117E-3</c:v>
                </c:pt>
                <c:pt idx="6">
                  <c:v>9.7858574570739345E-3</c:v>
                </c:pt>
                <c:pt idx="7">
                  <c:v>9.6075901092663556E-3</c:v>
                </c:pt>
                <c:pt idx="8">
                  <c:v>9.4144671491414797E-3</c:v>
                </c:pt>
                <c:pt idx="9">
                  <c:v>9.2510554136511994E-3</c:v>
                </c:pt>
                <c:pt idx="10">
                  <c:v>9.1024992904782179E-3</c:v>
                </c:pt>
                <c:pt idx="11">
                  <c:v>8.9390875549879394E-3</c:v>
                </c:pt>
                <c:pt idx="12">
                  <c:v>8.7905314318149578E-3</c:v>
                </c:pt>
                <c:pt idx="13">
                  <c:v>8.6419753086419762E-3</c:v>
                </c:pt>
                <c:pt idx="14">
                  <c:v>8.4953703703703701E-3</c:v>
                </c:pt>
              </c:numCache>
            </c:numRef>
          </c:val>
          <c:smooth val="0"/>
          <c:extLst>
            <c:ext xmlns:c16="http://schemas.microsoft.com/office/drawing/2014/chart" uri="{C3380CC4-5D6E-409C-BE32-E72D297353CC}">
              <c16:uniqueId val="{00000001-9BED-4ACC-99EE-53EE09F2BC3C}"/>
            </c:ext>
          </c:extLst>
        </c:ser>
        <c:dLbls>
          <c:showLegendKey val="0"/>
          <c:showVal val="0"/>
          <c:showCatName val="0"/>
          <c:showSerName val="0"/>
          <c:showPercent val="0"/>
          <c:showBubbleSize val="0"/>
        </c:dLbls>
        <c:marker val="1"/>
        <c:smooth val="0"/>
        <c:axId val="1763719520"/>
        <c:axId val="1766112704"/>
      </c:lineChart>
      <c:catAx>
        <c:axId val="176371952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Notenpunktel</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6112704"/>
        <c:crosses val="max"/>
        <c:auto val="1"/>
        <c:lblAlgn val="ctr"/>
        <c:lblOffset val="100"/>
        <c:noMultiLvlLbl val="0"/>
      </c:catAx>
      <c:valAx>
        <c:axId val="1766112704"/>
        <c:scaling>
          <c:orientation val="maxMin"/>
          <c:max val="1.2000000000000002E-2"/>
          <c:min val="7.0000000000000019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Zeit (min,sek)</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h]:mm:ss;@"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3719520"/>
        <c:crosses val="autoZero"/>
        <c:crossBetween val="between"/>
        <c:majorUnit val="1.0000000000000002E-3"/>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100" b="1">
                <a:latin typeface="Arial Narrow" panose="020B0606020202030204" pitchFamily="34" charset="0"/>
              </a:rPr>
              <a:t>Teil Ausdauerprüfung Schüler und Schülerinnen 3000m</a:t>
            </a:r>
          </a:p>
        </c:rich>
      </c:tx>
      <c:layout>
        <c:manualLayout>
          <c:xMode val="edge"/>
          <c:yMode val="edge"/>
          <c:x val="7.4844017094017092E-3"/>
          <c:y val="4.6296296296296285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8821587926509187"/>
          <c:y val="0.16008888888888886"/>
          <c:w val="0.66176990376202971"/>
          <c:h val="0.72313611111111109"/>
        </c:manualLayout>
      </c:layout>
      <c:lineChart>
        <c:grouping val="standard"/>
        <c:varyColors val="0"/>
        <c:ser>
          <c:idx val="0"/>
          <c:order val="0"/>
          <c:tx>
            <c:strRef>
              <c:f>'3000m'!$A$71</c:f>
              <c:strCache>
                <c:ptCount val="1"/>
                <c:pt idx="0">
                  <c:v>NIJu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'3000m'!$B$70:$P$70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'3000m'!$B$71:$P$71</c:f>
              <c:numCache>
                <c:formatCode>[h]:mm:ss;@</c:formatCode>
                <c:ptCount val="15"/>
                <c:pt idx="0">
                  <c:v>1.1041666666666667E-2</c:v>
                </c:pt>
                <c:pt idx="1">
                  <c:v>1.0729166666666666E-2</c:v>
                </c:pt>
                <c:pt idx="2">
                  <c:v>1.0416666666666666E-2</c:v>
                </c:pt>
                <c:pt idx="3">
                  <c:v>1.0104166666666666E-2</c:v>
                </c:pt>
                <c:pt idx="4">
                  <c:v>9.7916666666666673E-3</c:v>
                </c:pt>
                <c:pt idx="5">
                  <c:v>9.479166666666667E-3</c:v>
                </c:pt>
                <c:pt idx="6">
                  <c:v>9.1666666666666667E-3</c:v>
                </c:pt>
                <c:pt idx="7">
                  <c:v>8.8541666666666664E-3</c:v>
                </c:pt>
                <c:pt idx="8">
                  <c:v>8.6574074074074071E-3</c:v>
                </c:pt>
                <c:pt idx="9">
                  <c:v>8.3449074074074068E-3</c:v>
                </c:pt>
                <c:pt idx="10">
                  <c:v>8.1481481481481474E-3</c:v>
                </c:pt>
                <c:pt idx="11">
                  <c:v>7.9745370370370369E-3</c:v>
                </c:pt>
                <c:pt idx="12">
                  <c:v>7.8125E-3</c:v>
                </c:pt>
                <c:pt idx="13">
                  <c:v>7.6620370370370366E-3</c:v>
                </c:pt>
                <c:pt idx="14">
                  <c:v>7.5231481481481477E-3</c:v>
                </c:pt>
              </c:numCache>
            </c:numRef>
          </c:val>
          <c:smooth val="0"/>
          <c:extLst>
            <c:ext xmlns:c16="http://schemas.microsoft.com/office/drawing/2014/chart" uri="{C3380CC4-5D6E-409C-BE32-E72D297353CC}">
              <c16:uniqueId val="{00000000-4C89-4B61-8124-A198A9DF1D8A}"/>
            </c:ext>
          </c:extLst>
        </c:ser>
        <c:ser>
          <c:idx val="1"/>
          <c:order val="1"/>
          <c:tx>
            <c:strRef>
              <c:f>'3000m'!$A$72</c:f>
              <c:strCache>
                <c:ptCount val="1"/>
                <c:pt idx="0">
                  <c:v>NIMä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'3000m'!$B$70:$P$70</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'3000m'!$B$72:$P$72</c:f>
              <c:numCache>
                <c:formatCode>[h]:mm:ss;@</c:formatCode>
                <c:ptCount val="15"/>
                <c:pt idx="0">
                  <c:v>1.4282407407407409E-2</c:v>
                </c:pt>
                <c:pt idx="1">
                  <c:v>1.3877314814814815E-2</c:v>
                </c:pt>
                <c:pt idx="2">
                  <c:v>1.3472222222222222E-2</c:v>
                </c:pt>
                <c:pt idx="3">
                  <c:v>1.3055555555555556E-2</c:v>
                </c:pt>
                <c:pt idx="4">
                  <c:v>1.2638888888888889E-2</c:v>
                </c:pt>
                <c:pt idx="5">
                  <c:v>1.2233796296296296E-2</c:v>
                </c:pt>
                <c:pt idx="6">
                  <c:v>1.1817129629629629E-2</c:v>
                </c:pt>
                <c:pt idx="7">
                  <c:v>1.1412037037037037E-2</c:v>
                </c:pt>
                <c:pt idx="8">
                  <c:v>1.1006944444444444E-2</c:v>
                </c:pt>
                <c:pt idx="9">
                  <c:v>1.068287037037037E-2</c:v>
                </c:pt>
                <c:pt idx="10">
                  <c:v>1.0347222222222223E-2</c:v>
                </c:pt>
                <c:pt idx="11">
                  <c:v>1.0011574074074074E-2</c:v>
                </c:pt>
                <c:pt idx="12">
                  <c:v>9.6874999999999999E-3</c:v>
                </c:pt>
                <c:pt idx="13">
                  <c:v>9.4444444444444445E-3</c:v>
                </c:pt>
                <c:pt idx="14">
                  <c:v>9.2013888888888892E-3</c:v>
                </c:pt>
              </c:numCache>
            </c:numRef>
          </c:val>
          <c:smooth val="0"/>
          <c:extLst>
            <c:ext xmlns:c16="http://schemas.microsoft.com/office/drawing/2014/chart" uri="{C3380CC4-5D6E-409C-BE32-E72D297353CC}">
              <c16:uniqueId val="{00000001-4C89-4B61-8124-A198A9DF1D8A}"/>
            </c:ext>
          </c:extLst>
        </c:ser>
        <c:ser>
          <c:idx val="2"/>
          <c:order val="2"/>
          <c:tx>
            <c:strRef>
              <c:f>'3000m'!$A$89</c:f>
              <c:strCache>
                <c:ptCount val="1"/>
                <c:pt idx="0">
                  <c:v>BYJu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'3000m'!$B$89:$P$89</c:f>
              <c:numCache>
                <c:formatCode>[h]:mm:ss;@</c:formatCode>
                <c:ptCount val="15"/>
                <c:pt idx="0">
                  <c:v>1.1087962962962963E-2</c:v>
                </c:pt>
                <c:pt idx="1">
                  <c:v>1.0798611111111111E-2</c:v>
                </c:pt>
                <c:pt idx="2">
                  <c:v>1.0520833333333333E-2</c:v>
                </c:pt>
                <c:pt idx="3">
                  <c:v>1.0254629629629629E-2</c:v>
                </c:pt>
                <c:pt idx="4">
                  <c:v>9.9884259259259266E-3</c:v>
                </c:pt>
                <c:pt idx="5">
                  <c:v>9.7337962962962959E-3</c:v>
                </c:pt>
                <c:pt idx="6">
                  <c:v>9.4907407407407406E-3</c:v>
                </c:pt>
                <c:pt idx="7">
                  <c:v>9.2476851851851852E-3</c:v>
                </c:pt>
                <c:pt idx="8">
                  <c:v>9.0162037037037034E-3</c:v>
                </c:pt>
                <c:pt idx="9">
                  <c:v>8.7847222222222215E-3</c:v>
                </c:pt>
                <c:pt idx="10">
                  <c:v>8.564814814814815E-3</c:v>
                </c:pt>
                <c:pt idx="11">
                  <c:v>8.3564814814814821E-3</c:v>
                </c:pt>
                <c:pt idx="12">
                  <c:v>8.1481481481481474E-3</c:v>
                </c:pt>
                <c:pt idx="13">
                  <c:v>7.9398148148148145E-3</c:v>
                </c:pt>
                <c:pt idx="14">
                  <c:v>7.743055555555556E-3</c:v>
                </c:pt>
              </c:numCache>
            </c:numRef>
          </c:val>
          <c:smooth val="0"/>
          <c:extLst>
            <c:ext xmlns:c16="http://schemas.microsoft.com/office/drawing/2014/chart" uri="{C3380CC4-5D6E-409C-BE32-E72D297353CC}">
              <c16:uniqueId val="{00000002-4C89-4B61-8124-A198A9DF1D8A}"/>
            </c:ext>
          </c:extLst>
        </c:ser>
        <c:ser>
          <c:idx val="3"/>
          <c:order val="3"/>
          <c:tx>
            <c:strRef>
              <c:f>'3000m'!$A$90</c:f>
              <c:strCache>
                <c:ptCount val="1"/>
                <c:pt idx="0">
                  <c:v>BYMä</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'3000m'!$B$90:$P$90</c:f>
              <c:numCache>
                <c:formatCode>[h]:mm:ss;@</c:formatCode>
                <c:ptCount val="15"/>
                <c:pt idx="0">
                  <c:v>1.5300925925925926E-2</c:v>
                </c:pt>
                <c:pt idx="1">
                  <c:v>1.4872685185185185E-2</c:v>
                </c:pt>
                <c:pt idx="2">
                  <c:v>1.4444444444444446E-2</c:v>
                </c:pt>
                <c:pt idx="3">
                  <c:v>1.4039351851851851E-2</c:v>
                </c:pt>
                <c:pt idx="4">
                  <c:v>1.3645833333333333E-2</c:v>
                </c:pt>
                <c:pt idx="5">
                  <c:v>1.3263888888888889E-2</c:v>
                </c:pt>
                <c:pt idx="6">
                  <c:v>1.2870370370370371E-2</c:v>
                </c:pt>
                <c:pt idx="7">
                  <c:v>1.2534722222222221E-2</c:v>
                </c:pt>
                <c:pt idx="8">
                  <c:v>1.21875E-2</c:v>
                </c:pt>
                <c:pt idx="9">
                  <c:v>1.1840277777777778E-2</c:v>
                </c:pt>
                <c:pt idx="10">
                  <c:v>1.1516203703703704E-2</c:v>
                </c:pt>
                <c:pt idx="11">
                  <c:v>1.1203703703703704E-2</c:v>
                </c:pt>
                <c:pt idx="12">
                  <c:v>1.0891203703703703E-2</c:v>
                </c:pt>
                <c:pt idx="13">
                  <c:v>1.0590277777777778E-2</c:v>
                </c:pt>
                <c:pt idx="14">
                  <c:v>1.0300925925925925E-2</c:v>
                </c:pt>
              </c:numCache>
            </c:numRef>
          </c:val>
          <c:smooth val="0"/>
          <c:extLst>
            <c:ext xmlns:c16="http://schemas.microsoft.com/office/drawing/2014/chart" uri="{C3380CC4-5D6E-409C-BE32-E72D297353CC}">
              <c16:uniqueId val="{00000003-4C89-4B61-8124-A198A9DF1D8A}"/>
            </c:ext>
          </c:extLst>
        </c:ser>
        <c:ser>
          <c:idx val="4"/>
          <c:order val="4"/>
          <c:tx>
            <c:strRef>
              <c:f>'3000m'!$A$107</c:f>
              <c:strCache>
                <c:ptCount val="1"/>
                <c:pt idx="0">
                  <c:v>HH/RPJu</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'3000m'!$B$107:$P$107</c:f>
              <c:numCache>
                <c:formatCode>[h]:mm:ss;@</c:formatCode>
                <c:ptCount val="15"/>
                <c:pt idx="0">
                  <c:v>1.1342592592592593E-2</c:v>
                </c:pt>
                <c:pt idx="1">
                  <c:v>1.0960648148148148E-2</c:v>
                </c:pt>
                <c:pt idx="2">
                  <c:v>1.0613425925925925E-2</c:v>
                </c:pt>
                <c:pt idx="3">
                  <c:v>1.0405092592592593E-2</c:v>
                </c:pt>
                <c:pt idx="4">
                  <c:v>9.9884259259259266E-3</c:v>
                </c:pt>
                <c:pt idx="5">
                  <c:v>9.6990740740740735E-3</c:v>
                </c:pt>
                <c:pt idx="6">
                  <c:v>9.4444444444444445E-3</c:v>
                </c:pt>
                <c:pt idx="7">
                  <c:v>9.2013888888888892E-3</c:v>
                </c:pt>
                <c:pt idx="8">
                  <c:v>8.9699074074074073E-3</c:v>
                </c:pt>
                <c:pt idx="9">
                  <c:v>8.7615740740740744E-3</c:v>
                </c:pt>
                <c:pt idx="10">
                  <c:v>8.564814814814815E-3</c:v>
                </c:pt>
                <c:pt idx="11">
                  <c:v>8.3680555555555557E-3</c:v>
                </c:pt>
                <c:pt idx="12">
                  <c:v>8.1944444444444452E-3</c:v>
                </c:pt>
                <c:pt idx="13">
                  <c:v>8.0324074074074082E-3</c:v>
                </c:pt>
                <c:pt idx="14">
                  <c:v>7.8703703703703696E-3</c:v>
                </c:pt>
              </c:numCache>
            </c:numRef>
          </c:val>
          <c:smooth val="0"/>
          <c:extLst>
            <c:ext xmlns:c16="http://schemas.microsoft.com/office/drawing/2014/chart" uri="{C3380CC4-5D6E-409C-BE32-E72D297353CC}">
              <c16:uniqueId val="{00000004-4C89-4B61-8124-A198A9DF1D8A}"/>
            </c:ext>
          </c:extLst>
        </c:ser>
        <c:ser>
          <c:idx val="5"/>
          <c:order val="5"/>
          <c:tx>
            <c:strRef>
              <c:f>'3000m'!$A$108</c:f>
              <c:strCache>
                <c:ptCount val="1"/>
                <c:pt idx="0">
                  <c:v>HH/RPMä</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'3000m'!$B$108:$P$108</c:f>
              <c:numCache>
                <c:formatCode>[h]:mm:ss;@</c:formatCode>
                <c:ptCount val="15"/>
                <c:pt idx="0">
                  <c:v>1.5509259259259257E-2</c:v>
                </c:pt>
                <c:pt idx="1">
                  <c:v>1.5000000000000001E-2</c:v>
                </c:pt>
                <c:pt idx="2">
                  <c:v>1.4525462962962964E-2</c:v>
                </c:pt>
                <c:pt idx="3">
                  <c:v>1.4074074074074074E-2</c:v>
                </c:pt>
                <c:pt idx="4">
                  <c:v>1.3645833333333333E-2</c:v>
                </c:pt>
                <c:pt idx="5">
                  <c:v>1.324074074074074E-2</c:v>
                </c:pt>
                <c:pt idx="6">
                  <c:v>1.2858796296296297E-2</c:v>
                </c:pt>
                <c:pt idx="7">
                  <c:v>1.2500000000000001E-2</c:v>
                </c:pt>
                <c:pt idx="8">
                  <c:v>1.2152777777777778E-2</c:v>
                </c:pt>
                <c:pt idx="9">
                  <c:v>1.1828703703703704E-2</c:v>
                </c:pt>
                <c:pt idx="10">
                  <c:v>1.1516203703703704E-2</c:v>
                </c:pt>
                <c:pt idx="11">
                  <c:v>1.1226851851851852E-2</c:v>
                </c:pt>
                <c:pt idx="12">
                  <c:v>1.0949074074074075E-2</c:v>
                </c:pt>
                <c:pt idx="13">
                  <c:v>1.0671296296296297E-2</c:v>
                </c:pt>
                <c:pt idx="14">
                  <c:v>1.0416666666666666E-2</c:v>
                </c:pt>
              </c:numCache>
            </c:numRef>
          </c:val>
          <c:smooth val="0"/>
          <c:extLst>
            <c:ext xmlns:c16="http://schemas.microsoft.com/office/drawing/2014/chart" uri="{C3380CC4-5D6E-409C-BE32-E72D297353CC}">
              <c16:uniqueId val="{00000005-4C89-4B61-8124-A198A9DF1D8A}"/>
            </c:ext>
          </c:extLst>
        </c:ser>
        <c:ser>
          <c:idx val="6"/>
          <c:order val="6"/>
          <c:tx>
            <c:strRef>
              <c:f>'3000m'!$A$54</c:f>
              <c:strCache>
                <c:ptCount val="1"/>
                <c:pt idx="0">
                  <c:v>HEJu</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f>'3000m'!$B$54:$P$54</c:f>
              <c:numCache>
                <c:formatCode>[h]:mm:ss;@</c:formatCode>
                <c:ptCount val="15"/>
                <c:pt idx="0">
                  <c:v>9.7569444444444448E-3</c:v>
                </c:pt>
                <c:pt idx="1">
                  <c:v>9.5486111111111119E-3</c:v>
                </c:pt>
                <c:pt idx="2">
                  <c:v>9.3402777777777772E-3</c:v>
                </c:pt>
                <c:pt idx="3">
                  <c:v>9.0277777777777769E-3</c:v>
                </c:pt>
                <c:pt idx="4">
                  <c:v>8.819444444444444E-3</c:v>
                </c:pt>
                <c:pt idx="5">
                  <c:v>8.611111111111111E-3</c:v>
                </c:pt>
                <c:pt idx="6">
                  <c:v>8.4027777777777781E-3</c:v>
                </c:pt>
                <c:pt idx="7">
                  <c:v>8.1944444444444452E-3</c:v>
                </c:pt>
                <c:pt idx="8">
                  <c:v>8.0902777777777778E-3</c:v>
                </c:pt>
                <c:pt idx="9">
                  <c:v>7.8819444444444449E-3</c:v>
                </c:pt>
                <c:pt idx="10">
                  <c:v>7.6736111111111111E-3</c:v>
                </c:pt>
                <c:pt idx="11">
                  <c:v>7.5694444444444446E-3</c:v>
                </c:pt>
                <c:pt idx="12">
                  <c:v>7.3611111111111108E-3</c:v>
                </c:pt>
                <c:pt idx="13">
                  <c:v>7.2569444444444443E-3</c:v>
                </c:pt>
                <c:pt idx="14">
                  <c:v>7.0486111111111114E-3</c:v>
                </c:pt>
              </c:numCache>
            </c:numRef>
          </c:val>
          <c:smooth val="0"/>
          <c:extLst>
            <c:ext xmlns:c16="http://schemas.microsoft.com/office/drawing/2014/chart" uri="{C3380CC4-5D6E-409C-BE32-E72D297353CC}">
              <c16:uniqueId val="{00000006-4C89-4B61-8124-A198A9DF1D8A}"/>
            </c:ext>
          </c:extLst>
        </c:ser>
        <c:ser>
          <c:idx val="7"/>
          <c:order val="7"/>
          <c:tx>
            <c:strRef>
              <c:f>'3000m'!$A$55</c:f>
              <c:strCache>
                <c:ptCount val="1"/>
                <c:pt idx="0">
                  <c:v>HEMä</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'3000m'!$B$55:$P$55</c:f>
              <c:numCache>
                <c:formatCode>[h]:mm:ss;@</c:formatCode>
                <c:ptCount val="15"/>
                <c:pt idx="0">
                  <c:v>1.101887327940968E-2</c:v>
                </c:pt>
                <c:pt idx="1">
                  <c:v>1.0796039094650208E-2</c:v>
                </c:pt>
                <c:pt idx="2">
                  <c:v>1.0573204909890735E-2</c:v>
                </c:pt>
                <c:pt idx="3">
                  <c:v>1.036522633744856E-2</c:v>
                </c:pt>
                <c:pt idx="4">
                  <c:v>1.0172103377323686E-2</c:v>
                </c:pt>
                <c:pt idx="5">
                  <c:v>9.9641248048815117E-3</c:v>
                </c:pt>
                <c:pt idx="6">
                  <c:v>9.7858574570739345E-3</c:v>
                </c:pt>
                <c:pt idx="7">
                  <c:v>9.6075901092663556E-3</c:v>
                </c:pt>
                <c:pt idx="8">
                  <c:v>9.4144671491414797E-3</c:v>
                </c:pt>
                <c:pt idx="9">
                  <c:v>9.2510554136511994E-3</c:v>
                </c:pt>
                <c:pt idx="10">
                  <c:v>9.1024992904782179E-3</c:v>
                </c:pt>
                <c:pt idx="11">
                  <c:v>8.9390875549879394E-3</c:v>
                </c:pt>
                <c:pt idx="12">
                  <c:v>8.7905314318149578E-3</c:v>
                </c:pt>
                <c:pt idx="13">
                  <c:v>8.6419753086419762E-3</c:v>
                </c:pt>
                <c:pt idx="14">
                  <c:v>8.4953703703703701E-3</c:v>
                </c:pt>
              </c:numCache>
            </c:numRef>
          </c:val>
          <c:smooth val="0"/>
          <c:extLst>
            <c:ext xmlns:c16="http://schemas.microsoft.com/office/drawing/2014/chart" uri="{C3380CC4-5D6E-409C-BE32-E72D297353CC}">
              <c16:uniqueId val="{00000007-4C89-4B61-8124-A198A9DF1D8A}"/>
            </c:ext>
          </c:extLst>
        </c:ser>
        <c:dLbls>
          <c:showLegendKey val="0"/>
          <c:showVal val="0"/>
          <c:showCatName val="0"/>
          <c:showSerName val="0"/>
          <c:showPercent val="0"/>
          <c:showBubbleSize val="0"/>
        </c:dLbls>
        <c:marker val="1"/>
        <c:smooth val="0"/>
        <c:axId val="1763719520"/>
        <c:axId val="1766112704"/>
      </c:lineChart>
      <c:catAx>
        <c:axId val="176371952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Notenpunktel</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6112704"/>
        <c:crosses val="max"/>
        <c:auto val="1"/>
        <c:lblAlgn val="ctr"/>
        <c:lblOffset val="100"/>
        <c:noMultiLvlLbl val="0"/>
      </c:catAx>
      <c:valAx>
        <c:axId val="1766112704"/>
        <c:scaling>
          <c:orientation val="maxMin"/>
          <c:max val="1.6000000000000004E-2"/>
          <c:min val="7.0000000000000019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Zeit (min,sek)</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h]:mm:ss;@"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3719520"/>
        <c:crosses val="autoZero"/>
        <c:crossBetween val="between"/>
        <c:majorUnit val="1.0000000000000002E-3"/>
      </c:valAx>
      <c:spPr>
        <a:noFill/>
        <a:ln>
          <a:noFill/>
        </a:ln>
        <a:effectLst/>
      </c:spPr>
    </c:plotArea>
    <c:legend>
      <c:legendPos val="r"/>
      <c:layout>
        <c:manualLayout>
          <c:xMode val="edge"/>
          <c:yMode val="edge"/>
          <c:x val="0.5869102564102564"/>
          <c:y val="0.64196234567901234"/>
          <c:w val="0.39138034188034188"/>
          <c:h val="0.22832839506172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100" b="1">
                <a:latin typeface="Arial Narrow" panose="020B0606020202030204" pitchFamily="34" charset="0"/>
              </a:rPr>
              <a:t>Teil Ausdauerprüfung Bayern Schüler und Schülerinnen 3000m</a:t>
            </a:r>
          </a:p>
        </c:rich>
      </c:tx>
      <c:layout>
        <c:manualLayout>
          <c:xMode val="edge"/>
          <c:yMode val="edge"/>
          <c:x val="2.0570512820512776E-3"/>
          <c:y val="7.0987654320987651E-4"/>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8821587926509187"/>
          <c:y val="0.22672462817147856"/>
          <c:w val="0.66176990376202971"/>
          <c:h val="0.55850648877223685"/>
        </c:manualLayout>
      </c:layout>
      <c:lineChart>
        <c:grouping val="standard"/>
        <c:varyColors val="0"/>
        <c:ser>
          <c:idx val="0"/>
          <c:order val="0"/>
          <c:tx>
            <c:strRef>
              <c:f>'3000m'!$A$89</c:f>
              <c:strCache>
                <c:ptCount val="1"/>
                <c:pt idx="0">
                  <c:v>BYJu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'3000m'!$B$88:$P$88</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'3000m'!$B$89:$P$89</c:f>
              <c:numCache>
                <c:formatCode>[h]:mm:ss;@</c:formatCode>
                <c:ptCount val="15"/>
                <c:pt idx="0">
                  <c:v>1.1087962962962963E-2</c:v>
                </c:pt>
                <c:pt idx="1">
                  <c:v>1.0798611111111111E-2</c:v>
                </c:pt>
                <c:pt idx="2">
                  <c:v>1.0520833333333333E-2</c:v>
                </c:pt>
                <c:pt idx="3">
                  <c:v>1.0254629629629629E-2</c:v>
                </c:pt>
                <c:pt idx="4">
                  <c:v>9.9884259259259266E-3</c:v>
                </c:pt>
                <c:pt idx="5">
                  <c:v>9.7337962962962959E-3</c:v>
                </c:pt>
                <c:pt idx="6">
                  <c:v>9.4907407407407406E-3</c:v>
                </c:pt>
                <c:pt idx="7">
                  <c:v>9.2476851851851852E-3</c:v>
                </c:pt>
                <c:pt idx="8">
                  <c:v>9.0162037037037034E-3</c:v>
                </c:pt>
                <c:pt idx="9">
                  <c:v>8.7847222222222215E-3</c:v>
                </c:pt>
                <c:pt idx="10">
                  <c:v>8.564814814814815E-3</c:v>
                </c:pt>
                <c:pt idx="11">
                  <c:v>8.3564814814814821E-3</c:v>
                </c:pt>
                <c:pt idx="12">
                  <c:v>8.1481481481481474E-3</c:v>
                </c:pt>
                <c:pt idx="13">
                  <c:v>7.9398148148148145E-3</c:v>
                </c:pt>
                <c:pt idx="14">
                  <c:v>7.743055555555556E-3</c:v>
                </c:pt>
              </c:numCache>
            </c:numRef>
          </c:val>
          <c:smooth val="0"/>
          <c:extLst>
            <c:ext xmlns:c16="http://schemas.microsoft.com/office/drawing/2014/chart" uri="{C3380CC4-5D6E-409C-BE32-E72D297353CC}">
              <c16:uniqueId val="{00000000-80CE-465E-BDBB-71C77AD74CED}"/>
            </c:ext>
          </c:extLst>
        </c:ser>
        <c:ser>
          <c:idx val="1"/>
          <c:order val="1"/>
          <c:tx>
            <c:strRef>
              <c:f>'3000m'!$A$90</c:f>
              <c:strCache>
                <c:ptCount val="1"/>
                <c:pt idx="0">
                  <c:v>BYMä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'3000m'!$B$88:$P$88</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'3000m'!$B$90:$P$90</c:f>
              <c:numCache>
                <c:formatCode>[h]:mm:ss;@</c:formatCode>
                <c:ptCount val="15"/>
                <c:pt idx="0">
                  <c:v>1.5300925925925926E-2</c:v>
                </c:pt>
                <c:pt idx="1">
                  <c:v>1.4872685185185185E-2</c:v>
                </c:pt>
                <c:pt idx="2">
                  <c:v>1.4444444444444446E-2</c:v>
                </c:pt>
                <c:pt idx="3">
                  <c:v>1.4039351851851851E-2</c:v>
                </c:pt>
                <c:pt idx="4">
                  <c:v>1.3645833333333333E-2</c:v>
                </c:pt>
                <c:pt idx="5">
                  <c:v>1.3263888888888889E-2</c:v>
                </c:pt>
                <c:pt idx="6">
                  <c:v>1.2870370370370371E-2</c:v>
                </c:pt>
                <c:pt idx="7">
                  <c:v>1.2534722222222221E-2</c:v>
                </c:pt>
                <c:pt idx="8">
                  <c:v>1.21875E-2</c:v>
                </c:pt>
                <c:pt idx="9">
                  <c:v>1.1840277777777778E-2</c:v>
                </c:pt>
                <c:pt idx="10">
                  <c:v>1.1516203703703704E-2</c:v>
                </c:pt>
                <c:pt idx="11">
                  <c:v>1.1203703703703704E-2</c:v>
                </c:pt>
                <c:pt idx="12">
                  <c:v>1.0891203703703703E-2</c:v>
                </c:pt>
                <c:pt idx="13">
                  <c:v>1.0590277777777778E-2</c:v>
                </c:pt>
                <c:pt idx="14">
                  <c:v>1.0300925925925925E-2</c:v>
                </c:pt>
              </c:numCache>
            </c:numRef>
          </c:val>
          <c:smooth val="0"/>
          <c:extLst>
            <c:ext xmlns:c16="http://schemas.microsoft.com/office/drawing/2014/chart" uri="{C3380CC4-5D6E-409C-BE32-E72D297353CC}">
              <c16:uniqueId val="{00000001-80CE-465E-BDBB-71C77AD74CED}"/>
            </c:ext>
          </c:extLst>
        </c:ser>
        <c:dLbls>
          <c:showLegendKey val="0"/>
          <c:showVal val="0"/>
          <c:showCatName val="0"/>
          <c:showSerName val="0"/>
          <c:showPercent val="0"/>
          <c:showBubbleSize val="0"/>
        </c:dLbls>
        <c:marker val="1"/>
        <c:smooth val="0"/>
        <c:axId val="1763719520"/>
        <c:axId val="1766112704"/>
      </c:lineChart>
      <c:catAx>
        <c:axId val="176371952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Notenpunktel</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6112704"/>
        <c:crosses val="max"/>
        <c:auto val="1"/>
        <c:lblAlgn val="ctr"/>
        <c:lblOffset val="100"/>
        <c:noMultiLvlLbl val="0"/>
      </c:catAx>
      <c:valAx>
        <c:axId val="1766112704"/>
        <c:scaling>
          <c:orientation val="maxMin"/>
          <c:max val="1.6000000000000004E-2"/>
          <c:min val="7.0000000000000019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Zeit (min,sek)</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h]:mm:ss;@"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3719520"/>
        <c:crosses val="autoZero"/>
        <c:crossBetween val="between"/>
        <c:majorUnit val="1.0000000000000002E-3"/>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100" b="1">
                <a:latin typeface="Arial Narrow" panose="020B0606020202030204" pitchFamily="34" charset="0"/>
              </a:rPr>
              <a:t>Teil Ausdauerprüfung Hamburg Schüler und Schülerinnen 3000m</a:t>
            </a:r>
          </a:p>
        </c:rich>
      </c:tx>
      <c:layout>
        <c:manualLayout>
          <c:xMode val="edge"/>
          <c:yMode val="edge"/>
          <c:x val="4.7707786526684217E-3"/>
          <c:y val="4.629629629629629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8821587926509187"/>
          <c:y val="0.22672462817147856"/>
          <c:w val="0.66176990376202971"/>
          <c:h val="0.55850648877223685"/>
        </c:manualLayout>
      </c:layout>
      <c:lineChart>
        <c:grouping val="standard"/>
        <c:varyColors val="0"/>
        <c:ser>
          <c:idx val="0"/>
          <c:order val="0"/>
          <c:tx>
            <c:strRef>
              <c:f>'3000m'!$A$107</c:f>
              <c:strCache>
                <c:ptCount val="1"/>
                <c:pt idx="0">
                  <c:v>HH/RPJu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'3000m'!$B$106:$P$106</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'3000m'!$B$107:$P$107</c:f>
              <c:numCache>
                <c:formatCode>[h]:mm:ss;@</c:formatCode>
                <c:ptCount val="15"/>
                <c:pt idx="0">
                  <c:v>1.1342592592592593E-2</c:v>
                </c:pt>
                <c:pt idx="1">
                  <c:v>1.0960648148148148E-2</c:v>
                </c:pt>
                <c:pt idx="2">
                  <c:v>1.0613425925925925E-2</c:v>
                </c:pt>
                <c:pt idx="3">
                  <c:v>1.0405092592592593E-2</c:v>
                </c:pt>
                <c:pt idx="4">
                  <c:v>9.9884259259259266E-3</c:v>
                </c:pt>
                <c:pt idx="5">
                  <c:v>9.6990740740740735E-3</c:v>
                </c:pt>
                <c:pt idx="6">
                  <c:v>9.4444444444444445E-3</c:v>
                </c:pt>
                <c:pt idx="7">
                  <c:v>9.2013888888888892E-3</c:v>
                </c:pt>
                <c:pt idx="8">
                  <c:v>8.9699074074074073E-3</c:v>
                </c:pt>
                <c:pt idx="9">
                  <c:v>8.7615740740740744E-3</c:v>
                </c:pt>
                <c:pt idx="10">
                  <c:v>8.564814814814815E-3</c:v>
                </c:pt>
                <c:pt idx="11">
                  <c:v>8.3680555555555557E-3</c:v>
                </c:pt>
                <c:pt idx="12">
                  <c:v>8.1944444444444452E-3</c:v>
                </c:pt>
                <c:pt idx="13">
                  <c:v>8.0324074074074082E-3</c:v>
                </c:pt>
                <c:pt idx="14">
                  <c:v>7.8703703703703696E-3</c:v>
                </c:pt>
              </c:numCache>
            </c:numRef>
          </c:val>
          <c:smooth val="0"/>
          <c:extLst>
            <c:ext xmlns:c16="http://schemas.microsoft.com/office/drawing/2014/chart" uri="{C3380CC4-5D6E-409C-BE32-E72D297353CC}">
              <c16:uniqueId val="{00000000-A8C2-4611-8133-347D4EAAEE51}"/>
            </c:ext>
          </c:extLst>
        </c:ser>
        <c:ser>
          <c:idx val="1"/>
          <c:order val="1"/>
          <c:tx>
            <c:strRef>
              <c:f>'3000m'!$A$108</c:f>
              <c:strCache>
                <c:ptCount val="1"/>
                <c:pt idx="0">
                  <c:v>HH/RPMä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'3000m'!$B$106:$P$106</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'3000m'!$B$108:$P$108</c:f>
              <c:numCache>
                <c:formatCode>[h]:mm:ss;@</c:formatCode>
                <c:ptCount val="15"/>
                <c:pt idx="0">
                  <c:v>1.5509259259259257E-2</c:v>
                </c:pt>
                <c:pt idx="1">
                  <c:v>1.5000000000000001E-2</c:v>
                </c:pt>
                <c:pt idx="2">
                  <c:v>1.4525462962962964E-2</c:v>
                </c:pt>
                <c:pt idx="3">
                  <c:v>1.4074074074074074E-2</c:v>
                </c:pt>
                <c:pt idx="4">
                  <c:v>1.3645833333333333E-2</c:v>
                </c:pt>
                <c:pt idx="5">
                  <c:v>1.324074074074074E-2</c:v>
                </c:pt>
                <c:pt idx="6">
                  <c:v>1.2858796296296297E-2</c:v>
                </c:pt>
                <c:pt idx="7">
                  <c:v>1.2500000000000001E-2</c:v>
                </c:pt>
                <c:pt idx="8">
                  <c:v>1.2152777777777778E-2</c:v>
                </c:pt>
                <c:pt idx="9">
                  <c:v>1.1828703703703704E-2</c:v>
                </c:pt>
                <c:pt idx="10">
                  <c:v>1.1516203703703704E-2</c:v>
                </c:pt>
                <c:pt idx="11">
                  <c:v>1.1226851851851852E-2</c:v>
                </c:pt>
                <c:pt idx="12">
                  <c:v>1.0949074074074075E-2</c:v>
                </c:pt>
                <c:pt idx="13">
                  <c:v>1.0671296296296297E-2</c:v>
                </c:pt>
                <c:pt idx="14">
                  <c:v>1.0416666666666666E-2</c:v>
                </c:pt>
              </c:numCache>
            </c:numRef>
          </c:val>
          <c:smooth val="0"/>
          <c:extLst>
            <c:ext xmlns:c16="http://schemas.microsoft.com/office/drawing/2014/chart" uri="{C3380CC4-5D6E-409C-BE32-E72D297353CC}">
              <c16:uniqueId val="{00000001-A8C2-4611-8133-347D4EAAEE51}"/>
            </c:ext>
          </c:extLst>
        </c:ser>
        <c:dLbls>
          <c:showLegendKey val="0"/>
          <c:showVal val="0"/>
          <c:showCatName val="0"/>
          <c:showSerName val="0"/>
          <c:showPercent val="0"/>
          <c:showBubbleSize val="0"/>
        </c:dLbls>
        <c:marker val="1"/>
        <c:smooth val="0"/>
        <c:axId val="1763719520"/>
        <c:axId val="1766112704"/>
      </c:lineChart>
      <c:catAx>
        <c:axId val="176371952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Notenpunktel</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6112704"/>
        <c:crosses val="max"/>
        <c:auto val="1"/>
        <c:lblAlgn val="ctr"/>
        <c:lblOffset val="100"/>
        <c:noMultiLvlLbl val="0"/>
      </c:catAx>
      <c:valAx>
        <c:axId val="1766112704"/>
        <c:scaling>
          <c:orientation val="maxMin"/>
          <c:max val="1.6000000000000004E-2"/>
          <c:min val="7.0000000000000019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Zeit (min,sek)</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h]:mm:ss;@"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763719520"/>
        <c:crosses val="autoZero"/>
        <c:crossBetween val="between"/>
        <c:majorUnit val="1.0000000000000002E-3"/>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Teil Ausdauerprüfung 5000m Schülerinnen</a:t>
            </a:r>
          </a:p>
        </c:rich>
      </c:tx>
      <c:layout>
        <c:manualLayout>
          <c:xMode val="edge"/>
          <c:yMode val="edge"/>
          <c:x val="3.9652230971128685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'5000m'!$A$9</c:f>
              <c:strCache>
                <c:ptCount val="1"/>
                <c:pt idx="0">
                  <c:v>HB/Mä</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'5000m'!$B$9:$P$9</c:f>
              <c:numCache>
                <c:formatCode>mm:ss</c:formatCode>
                <c:ptCount val="15"/>
                <c:pt idx="0">
                  <c:v>2.326388888888889E-2</c:v>
                </c:pt>
                <c:pt idx="1">
                  <c:v>2.2395833333333334E-2</c:v>
                </c:pt>
                <c:pt idx="2">
                  <c:v>2.1527777777777778E-2</c:v>
                </c:pt>
                <c:pt idx="3">
                  <c:v>2.0659722222222222E-2</c:v>
                </c:pt>
                <c:pt idx="4">
                  <c:v>1.9965277777777776E-2</c:v>
                </c:pt>
                <c:pt idx="5">
                  <c:v>1.9270833333333334E-2</c:v>
                </c:pt>
                <c:pt idx="6">
                  <c:v>1.8576388888888889E-2</c:v>
                </c:pt>
                <c:pt idx="7">
                  <c:v>1.8055555555555554E-2</c:v>
                </c:pt>
                <c:pt idx="8">
                  <c:v>1.7534722222222222E-2</c:v>
                </c:pt>
                <c:pt idx="9">
                  <c:v>1.7013888888888887E-2</c:v>
                </c:pt>
                <c:pt idx="10">
                  <c:v>1.6666666666666666E-2</c:v>
                </c:pt>
                <c:pt idx="11">
                  <c:v>1.6319444444444445E-2</c:v>
                </c:pt>
                <c:pt idx="12">
                  <c:v>1.5972222222222221E-2</c:v>
                </c:pt>
                <c:pt idx="13">
                  <c:v>1.579861111111111E-2</c:v>
                </c:pt>
                <c:pt idx="14">
                  <c:v>1.5625E-2</c:v>
                </c:pt>
              </c:numCache>
            </c:numRef>
          </c:val>
          <c:smooth val="0"/>
          <c:extLst>
            <c:ext xmlns:c16="http://schemas.microsoft.com/office/drawing/2014/chart" uri="{C3380CC4-5D6E-409C-BE32-E72D297353CC}">
              <c16:uniqueId val="{00000000-B90F-4765-A2B9-5F5611075BA2}"/>
            </c:ext>
          </c:extLst>
        </c:ser>
        <c:ser>
          <c:idx val="1"/>
          <c:order val="1"/>
          <c:tx>
            <c:strRef>
              <c:f>'5000m'!$A$10</c:f>
              <c:strCache>
                <c:ptCount val="1"/>
                <c:pt idx="0">
                  <c:v>NW/Mä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'5000m'!$B$10:$P$10</c:f>
              <c:numCache>
                <c:formatCode>mm:ss</c:formatCode>
                <c:ptCount val="15"/>
                <c:pt idx="0">
                  <c:v>2.6215277777777778E-2</c:v>
                </c:pt>
                <c:pt idx="1">
                  <c:v>2.5347222222222222E-2</c:v>
                </c:pt>
                <c:pt idx="2">
                  <c:v>2.4479166666666666E-2</c:v>
                </c:pt>
                <c:pt idx="3">
                  <c:v>2.361111111111111E-2</c:v>
                </c:pt>
                <c:pt idx="4">
                  <c:v>2.2916666666666665E-2</c:v>
                </c:pt>
                <c:pt idx="5">
                  <c:v>2.2222222222222223E-2</c:v>
                </c:pt>
                <c:pt idx="6">
                  <c:v>2.1527777777777778E-2</c:v>
                </c:pt>
                <c:pt idx="7">
                  <c:v>2.0833333333333332E-2</c:v>
                </c:pt>
                <c:pt idx="8">
                  <c:v>2.013888888888889E-2</c:v>
                </c:pt>
                <c:pt idx="9">
                  <c:v>1.9618055555555555E-2</c:v>
                </c:pt>
                <c:pt idx="10">
                  <c:v>1.9097222222222224E-2</c:v>
                </c:pt>
                <c:pt idx="11">
                  <c:v>1.8576388888888889E-2</c:v>
                </c:pt>
                <c:pt idx="12">
                  <c:v>1.8229166666666668E-2</c:v>
                </c:pt>
                <c:pt idx="13">
                  <c:v>1.7881944444444443E-2</c:v>
                </c:pt>
                <c:pt idx="14">
                  <c:v>1.7534722222222222E-2</c:v>
                </c:pt>
              </c:numCache>
            </c:numRef>
          </c:val>
          <c:smooth val="0"/>
          <c:extLst>
            <c:ext xmlns:c16="http://schemas.microsoft.com/office/drawing/2014/chart" uri="{C3380CC4-5D6E-409C-BE32-E72D297353CC}">
              <c16:uniqueId val="{00000001-B90F-4765-A2B9-5F5611075BA2}"/>
            </c:ext>
          </c:extLst>
        </c:ser>
        <c:dLbls>
          <c:showLegendKey val="0"/>
          <c:showVal val="0"/>
          <c:showCatName val="0"/>
          <c:showSerName val="0"/>
          <c:showPercent val="0"/>
          <c:showBubbleSize val="0"/>
        </c:dLbls>
        <c:marker val="1"/>
        <c:smooth val="0"/>
        <c:axId val="2003196384"/>
        <c:axId val="211849536"/>
      </c:lineChart>
      <c:catAx>
        <c:axId val="2003196384"/>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11849536"/>
        <c:crosses val="max"/>
        <c:auto val="1"/>
        <c:lblAlgn val="ctr"/>
        <c:lblOffset val="100"/>
        <c:noMultiLvlLbl val="0"/>
      </c:catAx>
      <c:valAx>
        <c:axId val="211849536"/>
        <c:scaling>
          <c:orientation val="maxMin"/>
          <c:min val="1.5000000000000003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Zeit (min, sek)</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mm:ss"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003196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Teil Ausdauerprüfung 5000m Schüler</a:t>
            </a:r>
          </a:p>
        </c:rich>
      </c:tx>
      <c:layout>
        <c:manualLayout>
          <c:xMode val="edge"/>
          <c:yMode val="edge"/>
          <c:x val="3.9652230971128685E-3"/>
          <c:y val="1.38888888888888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'5000m'!$A$3</c:f>
              <c:strCache>
                <c:ptCount val="1"/>
                <c:pt idx="0">
                  <c:v>HBJu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'5000m'!$B$3:$P$3</c:f>
              <c:numCache>
                <c:formatCode>mm:ss</c:formatCode>
                <c:ptCount val="15"/>
                <c:pt idx="0">
                  <c:v>1.9444444444444445E-2</c:v>
                </c:pt>
                <c:pt idx="1">
                  <c:v>1.8749999999999999E-2</c:v>
                </c:pt>
                <c:pt idx="2">
                  <c:v>1.8055555555555554E-2</c:v>
                </c:pt>
                <c:pt idx="3">
                  <c:v>1.7361111111111112E-2</c:v>
                </c:pt>
                <c:pt idx="4">
                  <c:v>1.6840277777777777E-2</c:v>
                </c:pt>
                <c:pt idx="5">
                  <c:v>1.6319444444444445E-2</c:v>
                </c:pt>
                <c:pt idx="6">
                  <c:v>1.579861111111111E-2</c:v>
                </c:pt>
                <c:pt idx="7">
                  <c:v>1.5277777777777777E-2</c:v>
                </c:pt>
                <c:pt idx="8">
                  <c:v>1.4930555555555556E-2</c:v>
                </c:pt>
                <c:pt idx="9">
                  <c:v>1.4583333333333334E-2</c:v>
                </c:pt>
                <c:pt idx="10">
                  <c:v>1.4236111111111111E-2</c:v>
                </c:pt>
                <c:pt idx="11">
                  <c:v>1.3888888888888888E-2</c:v>
                </c:pt>
                <c:pt idx="12">
                  <c:v>1.3715277777777778E-2</c:v>
                </c:pt>
                <c:pt idx="13">
                  <c:v>1.3541666666666667E-2</c:v>
                </c:pt>
                <c:pt idx="14">
                  <c:v>1.3368055555555555E-2</c:v>
                </c:pt>
              </c:numCache>
            </c:numRef>
          </c:val>
          <c:smooth val="0"/>
          <c:extLst>
            <c:ext xmlns:c16="http://schemas.microsoft.com/office/drawing/2014/chart" uri="{C3380CC4-5D6E-409C-BE32-E72D297353CC}">
              <c16:uniqueId val="{00000000-A51A-492B-B190-BA2E938F886B}"/>
            </c:ext>
          </c:extLst>
        </c:ser>
        <c:ser>
          <c:idx val="1"/>
          <c:order val="1"/>
          <c:tx>
            <c:strRef>
              <c:f>'5000m'!$A$4</c:f>
              <c:strCache>
                <c:ptCount val="1"/>
                <c:pt idx="0">
                  <c:v>NWJu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'5000m'!$B$4:$P$4</c:f>
              <c:numCache>
                <c:formatCode>mm:ss</c:formatCode>
                <c:ptCount val="15"/>
                <c:pt idx="0">
                  <c:v>2.34375E-2</c:v>
                </c:pt>
                <c:pt idx="1">
                  <c:v>2.2569444444444444E-2</c:v>
                </c:pt>
                <c:pt idx="2">
                  <c:v>2.1701388888888888E-2</c:v>
                </c:pt>
                <c:pt idx="3">
                  <c:v>2.0833333333333332E-2</c:v>
                </c:pt>
                <c:pt idx="4">
                  <c:v>2.013888888888889E-2</c:v>
                </c:pt>
                <c:pt idx="5">
                  <c:v>1.9444444444444445E-2</c:v>
                </c:pt>
                <c:pt idx="6">
                  <c:v>1.8749999999999999E-2</c:v>
                </c:pt>
                <c:pt idx="7">
                  <c:v>1.8055555555555554E-2</c:v>
                </c:pt>
                <c:pt idx="8">
                  <c:v>1.7361111111111112E-2</c:v>
                </c:pt>
                <c:pt idx="9">
                  <c:v>1.6840277777777777E-2</c:v>
                </c:pt>
                <c:pt idx="10">
                  <c:v>1.6319444444444445E-2</c:v>
                </c:pt>
                <c:pt idx="11">
                  <c:v>1.579861111111111E-2</c:v>
                </c:pt>
                <c:pt idx="12">
                  <c:v>1.545138888888889E-2</c:v>
                </c:pt>
                <c:pt idx="13">
                  <c:v>1.5104166666666667E-2</c:v>
                </c:pt>
                <c:pt idx="14">
                  <c:v>1.4756944444444444E-2</c:v>
                </c:pt>
              </c:numCache>
            </c:numRef>
          </c:val>
          <c:smooth val="0"/>
          <c:extLst>
            <c:ext xmlns:c16="http://schemas.microsoft.com/office/drawing/2014/chart" uri="{C3380CC4-5D6E-409C-BE32-E72D297353CC}">
              <c16:uniqueId val="{00000001-A51A-492B-B190-BA2E938F886B}"/>
            </c:ext>
          </c:extLst>
        </c:ser>
        <c:dLbls>
          <c:showLegendKey val="0"/>
          <c:showVal val="0"/>
          <c:showCatName val="0"/>
          <c:showSerName val="0"/>
          <c:showPercent val="0"/>
          <c:showBubbleSize val="0"/>
        </c:dLbls>
        <c:marker val="1"/>
        <c:smooth val="0"/>
        <c:axId val="2003196384"/>
        <c:axId val="211849536"/>
      </c:lineChart>
      <c:catAx>
        <c:axId val="2003196384"/>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11849536"/>
        <c:crosses val="max"/>
        <c:auto val="1"/>
        <c:lblAlgn val="ctr"/>
        <c:lblOffset val="100"/>
        <c:noMultiLvlLbl val="0"/>
      </c:catAx>
      <c:valAx>
        <c:axId val="211849536"/>
        <c:scaling>
          <c:orientation val="maxMin"/>
          <c:min val="1.3300000000000003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Zeit (min, sk)</a:t>
                </a:r>
              </a:p>
            </c:rich>
          </c:tx>
          <c:layout>
            <c:manualLayout>
              <c:xMode val="edge"/>
              <c:yMode val="edge"/>
              <c:x val="2.9850427350427349E-2"/>
              <c:y val="0.380205555555555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mm:ss"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003196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Einheitliche Prüfungsanforderungen</a:t>
            </a:r>
          </a:p>
          <a:p>
            <a:pPr algn="l">
              <a:defRPr/>
            </a:pPr>
            <a:r>
              <a:rPr lang="de-DE" sz="1200" b="1">
                <a:latin typeface="Arial Narrow" panose="020B0606020202030204" pitchFamily="34" charset="0"/>
              </a:rPr>
              <a:t>Teil Ausdauerprüfung 5000m Schüler und Schülerinnen </a:t>
            </a:r>
          </a:p>
        </c:rich>
      </c:tx>
      <c:layout>
        <c:manualLayout>
          <c:xMode val="edge"/>
          <c:yMode val="edge"/>
          <c:x val="0"/>
          <c:y val="1.1759259259259259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'5000m'!$A$3</c:f>
              <c:strCache>
                <c:ptCount val="1"/>
                <c:pt idx="0">
                  <c:v>HBJu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'5000m'!$B$2:$P$2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'5000m'!$B$3:$P$3</c:f>
              <c:numCache>
                <c:formatCode>mm:ss</c:formatCode>
                <c:ptCount val="15"/>
                <c:pt idx="0">
                  <c:v>1.9444444444444445E-2</c:v>
                </c:pt>
                <c:pt idx="1">
                  <c:v>1.8749999999999999E-2</c:v>
                </c:pt>
                <c:pt idx="2">
                  <c:v>1.8055555555555554E-2</c:v>
                </c:pt>
                <c:pt idx="3">
                  <c:v>1.7361111111111112E-2</c:v>
                </c:pt>
                <c:pt idx="4">
                  <c:v>1.6840277777777777E-2</c:v>
                </c:pt>
                <c:pt idx="5">
                  <c:v>1.6319444444444445E-2</c:v>
                </c:pt>
                <c:pt idx="6">
                  <c:v>1.579861111111111E-2</c:v>
                </c:pt>
                <c:pt idx="7">
                  <c:v>1.5277777777777777E-2</c:v>
                </c:pt>
                <c:pt idx="8">
                  <c:v>1.4930555555555556E-2</c:v>
                </c:pt>
                <c:pt idx="9">
                  <c:v>1.4583333333333334E-2</c:v>
                </c:pt>
                <c:pt idx="10">
                  <c:v>1.4236111111111111E-2</c:v>
                </c:pt>
                <c:pt idx="11">
                  <c:v>1.3888888888888888E-2</c:v>
                </c:pt>
                <c:pt idx="12">
                  <c:v>1.3715277777777778E-2</c:v>
                </c:pt>
                <c:pt idx="13">
                  <c:v>1.3541666666666667E-2</c:v>
                </c:pt>
                <c:pt idx="14">
                  <c:v>1.3368055555555555E-2</c:v>
                </c:pt>
              </c:numCache>
            </c:numRef>
          </c:val>
          <c:smooth val="0"/>
          <c:extLst>
            <c:ext xmlns:c16="http://schemas.microsoft.com/office/drawing/2014/chart" uri="{C3380CC4-5D6E-409C-BE32-E72D297353CC}">
              <c16:uniqueId val="{00000000-E2C8-4F30-AD40-FE8A181D3E98}"/>
            </c:ext>
          </c:extLst>
        </c:ser>
        <c:ser>
          <c:idx val="1"/>
          <c:order val="1"/>
          <c:tx>
            <c:strRef>
              <c:f>'5000m'!$A$4</c:f>
              <c:strCache>
                <c:ptCount val="1"/>
                <c:pt idx="0">
                  <c:v>NWJu</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'5000m'!$B$2:$P$2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'5000m'!$B$4:$P$4</c:f>
              <c:numCache>
                <c:formatCode>mm:ss</c:formatCode>
                <c:ptCount val="15"/>
                <c:pt idx="0">
                  <c:v>2.34375E-2</c:v>
                </c:pt>
                <c:pt idx="1">
                  <c:v>2.2569444444444444E-2</c:v>
                </c:pt>
                <c:pt idx="2">
                  <c:v>2.1701388888888888E-2</c:v>
                </c:pt>
                <c:pt idx="3">
                  <c:v>2.0833333333333332E-2</c:v>
                </c:pt>
                <c:pt idx="4">
                  <c:v>2.013888888888889E-2</c:v>
                </c:pt>
                <c:pt idx="5">
                  <c:v>1.9444444444444445E-2</c:v>
                </c:pt>
                <c:pt idx="6">
                  <c:v>1.8749999999999999E-2</c:v>
                </c:pt>
                <c:pt idx="7">
                  <c:v>1.8055555555555554E-2</c:v>
                </c:pt>
                <c:pt idx="8">
                  <c:v>1.7361111111111112E-2</c:v>
                </c:pt>
                <c:pt idx="9">
                  <c:v>1.6840277777777777E-2</c:v>
                </c:pt>
                <c:pt idx="10">
                  <c:v>1.6319444444444445E-2</c:v>
                </c:pt>
                <c:pt idx="11">
                  <c:v>1.579861111111111E-2</c:v>
                </c:pt>
                <c:pt idx="12">
                  <c:v>1.545138888888889E-2</c:v>
                </c:pt>
                <c:pt idx="13">
                  <c:v>1.5104166666666667E-2</c:v>
                </c:pt>
                <c:pt idx="14">
                  <c:v>1.4756944444444444E-2</c:v>
                </c:pt>
              </c:numCache>
            </c:numRef>
          </c:val>
          <c:smooth val="0"/>
          <c:extLst>
            <c:ext xmlns:c16="http://schemas.microsoft.com/office/drawing/2014/chart" uri="{C3380CC4-5D6E-409C-BE32-E72D297353CC}">
              <c16:uniqueId val="{00000001-E2C8-4F30-AD40-FE8A181D3E98}"/>
            </c:ext>
          </c:extLst>
        </c:ser>
        <c:ser>
          <c:idx val="2"/>
          <c:order val="2"/>
          <c:tx>
            <c:strRef>
              <c:f>'5000m'!$A$9</c:f>
              <c:strCache>
                <c:ptCount val="1"/>
                <c:pt idx="0">
                  <c:v>HB/Mä</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'5000m'!$B$9:$P$9</c:f>
              <c:numCache>
                <c:formatCode>mm:ss</c:formatCode>
                <c:ptCount val="15"/>
                <c:pt idx="0">
                  <c:v>2.326388888888889E-2</c:v>
                </c:pt>
                <c:pt idx="1">
                  <c:v>2.2395833333333334E-2</c:v>
                </c:pt>
                <c:pt idx="2">
                  <c:v>2.1527777777777778E-2</c:v>
                </c:pt>
                <c:pt idx="3">
                  <c:v>2.0659722222222222E-2</c:v>
                </c:pt>
                <c:pt idx="4">
                  <c:v>1.9965277777777776E-2</c:v>
                </c:pt>
                <c:pt idx="5">
                  <c:v>1.9270833333333334E-2</c:v>
                </c:pt>
                <c:pt idx="6">
                  <c:v>1.8576388888888889E-2</c:v>
                </c:pt>
                <c:pt idx="7">
                  <c:v>1.8055555555555554E-2</c:v>
                </c:pt>
                <c:pt idx="8">
                  <c:v>1.7534722222222222E-2</c:v>
                </c:pt>
                <c:pt idx="9">
                  <c:v>1.7013888888888887E-2</c:v>
                </c:pt>
                <c:pt idx="10">
                  <c:v>1.6666666666666666E-2</c:v>
                </c:pt>
                <c:pt idx="11">
                  <c:v>1.6319444444444445E-2</c:v>
                </c:pt>
                <c:pt idx="12">
                  <c:v>1.5972222222222221E-2</c:v>
                </c:pt>
                <c:pt idx="13">
                  <c:v>1.579861111111111E-2</c:v>
                </c:pt>
                <c:pt idx="14">
                  <c:v>1.5625E-2</c:v>
                </c:pt>
              </c:numCache>
            </c:numRef>
          </c:val>
          <c:smooth val="0"/>
          <c:extLst>
            <c:ext xmlns:c16="http://schemas.microsoft.com/office/drawing/2014/chart" uri="{C3380CC4-5D6E-409C-BE32-E72D297353CC}">
              <c16:uniqueId val="{00000002-E2C8-4F30-AD40-FE8A181D3E98}"/>
            </c:ext>
          </c:extLst>
        </c:ser>
        <c:ser>
          <c:idx val="3"/>
          <c:order val="3"/>
          <c:tx>
            <c:strRef>
              <c:f>'5000m'!$A$10</c:f>
              <c:strCache>
                <c:ptCount val="1"/>
                <c:pt idx="0">
                  <c:v>NW/Mä</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'5000m'!$B$10:$P$10</c:f>
              <c:numCache>
                <c:formatCode>mm:ss</c:formatCode>
                <c:ptCount val="15"/>
                <c:pt idx="0">
                  <c:v>2.6215277777777778E-2</c:v>
                </c:pt>
                <c:pt idx="1">
                  <c:v>2.5347222222222222E-2</c:v>
                </c:pt>
                <c:pt idx="2">
                  <c:v>2.4479166666666666E-2</c:v>
                </c:pt>
                <c:pt idx="3">
                  <c:v>2.361111111111111E-2</c:v>
                </c:pt>
                <c:pt idx="4">
                  <c:v>2.2916666666666665E-2</c:v>
                </c:pt>
                <c:pt idx="5">
                  <c:v>2.2222222222222223E-2</c:v>
                </c:pt>
                <c:pt idx="6">
                  <c:v>2.1527777777777778E-2</c:v>
                </c:pt>
                <c:pt idx="7">
                  <c:v>2.0833333333333332E-2</c:v>
                </c:pt>
                <c:pt idx="8">
                  <c:v>2.013888888888889E-2</c:v>
                </c:pt>
                <c:pt idx="9">
                  <c:v>1.9618055555555555E-2</c:v>
                </c:pt>
                <c:pt idx="10">
                  <c:v>1.9097222222222224E-2</c:v>
                </c:pt>
                <c:pt idx="11">
                  <c:v>1.8576388888888889E-2</c:v>
                </c:pt>
                <c:pt idx="12">
                  <c:v>1.8229166666666668E-2</c:v>
                </c:pt>
                <c:pt idx="13">
                  <c:v>1.7881944444444443E-2</c:v>
                </c:pt>
                <c:pt idx="14">
                  <c:v>1.7534722222222222E-2</c:v>
                </c:pt>
              </c:numCache>
            </c:numRef>
          </c:val>
          <c:smooth val="0"/>
          <c:extLst>
            <c:ext xmlns:c16="http://schemas.microsoft.com/office/drawing/2014/chart" uri="{C3380CC4-5D6E-409C-BE32-E72D297353CC}">
              <c16:uniqueId val="{00000003-E2C8-4F30-AD40-FE8A181D3E98}"/>
            </c:ext>
          </c:extLst>
        </c:ser>
        <c:dLbls>
          <c:showLegendKey val="0"/>
          <c:showVal val="0"/>
          <c:showCatName val="0"/>
          <c:showSerName val="0"/>
          <c:showPercent val="0"/>
          <c:showBubbleSize val="0"/>
        </c:dLbls>
        <c:marker val="1"/>
        <c:smooth val="0"/>
        <c:axId val="728787615"/>
        <c:axId val="713883327"/>
      </c:lineChart>
      <c:catAx>
        <c:axId val="7287876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13883327"/>
        <c:crosses val="max"/>
        <c:auto val="1"/>
        <c:lblAlgn val="ctr"/>
        <c:lblOffset val="100"/>
        <c:noMultiLvlLbl val="0"/>
      </c:catAx>
      <c:valAx>
        <c:axId val="713883327"/>
        <c:scaling>
          <c:orientation val="maxMin"/>
          <c:min val="1.3000000000000003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Zeit (min, sek)</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mm:ss"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287876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a:t>Einheitliche Prüfungsanforderungen</a:t>
            </a:r>
          </a:p>
          <a:p>
            <a:pPr algn="l">
              <a:defRPr/>
            </a:pPr>
            <a:r>
              <a:rPr lang="de-DE"/>
              <a:t>Teil Ausdauerprüfung 5000m Schüler und Schülerinnen</a:t>
            </a:r>
          </a:p>
        </c:rich>
      </c:tx>
      <c:layout>
        <c:manualLayout>
          <c:xMode val="edge"/>
          <c:yMode val="edge"/>
          <c:x val="2.5916666666666661E-2"/>
          <c:y val="2.380952380952380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'5000m'!$A$50</c:f>
              <c:strCache>
                <c:ptCount val="1"/>
                <c:pt idx="0">
                  <c:v>HEJu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'5000m'!$B$50:$P$50</c:f>
              <c:numCache>
                <c:formatCode>mm:ss</c:formatCode>
                <c:ptCount val="15"/>
                <c:pt idx="0">
                  <c:v>1.7534722222222222E-2</c:v>
                </c:pt>
                <c:pt idx="1">
                  <c:v>1.7048611111111112E-2</c:v>
                </c:pt>
                <c:pt idx="2">
                  <c:v>1.6608796296296299E-2</c:v>
                </c:pt>
                <c:pt idx="3">
                  <c:v>1.6168981481481482E-2</c:v>
                </c:pt>
                <c:pt idx="4">
                  <c:v>1.577546296296296E-2</c:v>
                </c:pt>
                <c:pt idx="5">
                  <c:v>1.5370370370370369E-2</c:v>
                </c:pt>
                <c:pt idx="6">
                  <c:v>1.4988425925925926E-2</c:v>
                </c:pt>
                <c:pt idx="7">
                  <c:v>1.462962962962963E-2</c:v>
                </c:pt>
                <c:pt idx="8">
                  <c:v>1.4305555555555557E-2</c:v>
                </c:pt>
                <c:pt idx="9">
                  <c:v>1.3981481481481482E-2</c:v>
                </c:pt>
                <c:pt idx="10">
                  <c:v>1.3668981481481482E-2</c:v>
                </c:pt>
                <c:pt idx="11">
                  <c:v>1.3379629629629628E-2</c:v>
                </c:pt>
                <c:pt idx="12">
                  <c:v>1.3090277777777779E-2</c:v>
                </c:pt>
                <c:pt idx="13">
                  <c:v>1.2812499999999999E-2</c:v>
                </c:pt>
                <c:pt idx="14">
                  <c:v>1.2569444444444446E-2</c:v>
                </c:pt>
              </c:numCache>
            </c:numRef>
          </c:val>
          <c:smooth val="0"/>
          <c:extLst>
            <c:ext xmlns:c16="http://schemas.microsoft.com/office/drawing/2014/chart" uri="{C3380CC4-5D6E-409C-BE32-E72D297353CC}">
              <c16:uniqueId val="{00000000-6877-469A-934D-F0A10CD15296}"/>
            </c:ext>
          </c:extLst>
        </c:ser>
        <c:ser>
          <c:idx val="1"/>
          <c:order val="1"/>
          <c:tx>
            <c:strRef>
              <c:f>'5000m'!$A$51</c:f>
              <c:strCache>
                <c:ptCount val="1"/>
                <c:pt idx="0">
                  <c:v>HE/Mä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'5000m'!$B$51:$P$51</c:f>
              <c:numCache>
                <c:formatCode>mm:ss</c:formatCode>
                <c:ptCount val="15"/>
                <c:pt idx="0">
                  <c:v>2.0844907407407406E-2</c:v>
                </c:pt>
                <c:pt idx="1">
                  <c:v>2.0266203703703703E-2</c:v>
                </c:pt>
                <c:pt idx="2">
                  <c:v>1.9745370370370371E-2</c:v>
                </c:pt>
                <c:pt idx="3">
                  <c:v>1.9224537037037037E-2</c:v>
                </c:pt>
                <c:pt idx="4">
                  <c:v>1.8749999999999999E-2</c:v>
                </c:pt>
                <c:pt idx="5">
                  <c:v>1.8275462962962962E-2</c:v>
                </c:pt>
                <c:pt idx="6">
                  <c:v>1.7824074074074076E-2</c:v>
                </c:pt>
                <c:pt idx="7">
                  <c:v>1.7395833333333336E-2</c:v>
                </c:pt>
                <c:pt idx="8">
                  <c:v>1.7013888888888887E-2</c:v>
                </c:pt>
                <c:pt idx="9">
                  <c:v>1.6620370370370372E-2</c:v>
                </c:pt>
                <c:pt idx="10">
                  <c:v>1.6249999999999997E-2</c:v>
                </c:pt>
                <c:pt idx="11">
                  <c:v>1.5914351851851853E-2</c:v>
                </c:pt>
                <c:pt idx="12">
                  <c:v>1.556712962962963E-2</c:v>
                </c:pt>
                <c:pt idx="13">
                  <c:v>1.5243055555555557E-2</c:v>
                </c:pt>
                <c:pt idx="14">
                  <c:v>1.494212962962963E-2</c:v>
                </c:pt>
              </c:numCache>
            </c:numRef>
          </c:val>
          <c:smooth val="0"/>
          <c:extLst>
            <c:ext xmlns:c16="http://schemas.microsoft.com/office/drawing/2014/chart" uri="{C3380CC4-5D6E-409C-BE32-E72D297353CC}">
              <c16:uniqueId val="{00000001-6877-469A-934D-F0A10CD15296}"/>
            </c:ext>
          </c:extLst>
        </c:ser>
        <c:ser>
          <c:idx val="2"/>
          <c:order val="2"/>
          <c:tx>
            <c:strRef>
              <c:f>'5000m'!$A$52</c:f>
              <c:strCache>
                <c:ptCount val="1"/>
                <c:pt idx="0">
                  <c:v>NWJu</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'5000m'!$B$52:$P$52</c:f>
              <c:numCache>
                <c:formatCode>mm:ss</c:formatCode>
                <c:ptCount val="15"/>
                <c:pt idx="0">
                  <c:v>2.34375E-2</c:v>
                </c:pt>
                <c:pt idx="1">
                  <c:v>2.2569444444444444E-2</c:v>
                </c:pt>
                <c:pt idx="2">
                  <c:v>2.1701388888888888E-2</c:v>
                </c:pt>
                <c:pt idx="3">
                  <c:v>2.0833333333333332E-2</c:v>
                </c:pt>
                <c:pt idx="4">
                  <c:v>2.013888888888889E-2</c:v>
                </c:pt>
                <c:pt idx="5">
                  <c:v>1.9444444444444445E-2</c:v>
                </c:pt>
                <c:pt idx="6">
                  <c:v>1.8749999999999999E-2</c:v>
                </c:pt>
                <c:pt idx="7">
                  <c:v>1.8055555555555554E-2</c:v>
                </c:pt>
                <c:pt idx="8">
                  <c:v>1.7361111111111112E-2</c:v>
                </c:pt>
                <c:pt idx="9">
                  <c:v>1.6840277777777777E-2</c:v>
                </c:pt>
                <c:pt idx="10">
                  <c:v>1.6319444444444445E-2</c:v>
                </c:pt>
                <c:pt idx="11">
                  <c:v>1.579861111111111E-2</c:v>
                </c:pt>
                <c:pt idx="12">
                  <c:v>1.545138888888889E-2</c:v>
                </c:pt>
                <c:pt idx="13">
                  <c:v>1.5104166666666667E-2</c:v>
                </c:pt>
                <c:pt idx="14">
                  <c:v>1.4756944444444444E-2</c:v>
                </c:pt>
              </c:numCache>
            </c:numRef>
          </c:val>
          <c:smooth val="0"/>
          <c:extLst>
            <c:ext xmlns:c16="http://schemas.microsoft.com/office/drawing/2014/chart" uri="{C3380CC4-5D6E-409C-BE32-E72D297353CC}">
              <c16:uniqueId val="{00000002-6877-469A-934D-F0A10CD15296}"/>
            </c:ext>
          </c:extLst>
        </c:ser>
        <c:ser>
          <c:idx val="3"/>
          <c:order val="3"/>
          <c:tx>
            <c:strRef>
              <c:f>'5000m'!$A$53</c:f>
              <c:strCache>
                <c:ptCount val="1"/>
                <c:pt idx="0">
                  <c:v>NW/Mä</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'5000m'!$B$53:$P$53</c:f>
              <c:numCache>
                <c:formatCode>mm:ss</c:formatCode>
                <c:ptCount val="15"/>
                <c:pt idx="0">
                  <c:v>2.6215277777777778E-2</c:v>
                </c:pt>
                <c:pt idx="1">
                  <c:v>2.5347222222222222E-2</c:v>
                </c:pt>
                <c:pt idx="2">
                  <c:v>2.4479166666666666E-2</c:v>
                </c:pt>
                <c:pt idx="3">
                  <c:v>2.361111111111111E-2</c:v>
                </c:pt>
                <c:pt idx="4">
                  <c:v>2.2916666666666665E-2</c:v>
                </c:pt>
                <c:pt idx="5">
                  <c:v>2.2222222222222223E-2</c:v>
                </c:pt>
                <c:pt idx="6">
                  <c:v>2.1527777777777778E-2</c:v>
                </c:pt>
                <c:pt idx="7">
                  <c:v>2.0833333333333332E-2</c:v>
                </c:pt>
                <c:pt idx="8">
                  <c:v>2.013888888888889E-2</c:v>
                </c:pt>
                <c:pt idx="9">
                  <c:v>1.9618055555555555E-2</c:v>
                </c:pt>
                <c:pt idx="10">
                  <c:v>1.9097222222222224E-2</c:v>
                </c:pt>
                <c:pt idx="11">
                  <c:v>1.8576388888888889E-2</c:v>
                </c:pt>
                <c:pt idx="12">
                  <c:v>1.8229166666666668E-2</c:v>
                </c:pt>
                <c:pt idx="13">
                  <c:v>1.7881944444444443E-2</c:v>
                </c:pt>
                <c:pt idx="14">
                  <c:v>1.7534722222222222E-2</c:v>
                </c:pt>
              </c:numCache>
            </c:numRef>
          </c:val>
          <c:smooth val="0"/>
          <c:extLst>
            <c:ext xmlns:c16="http://schemas.microsoft.com/office/drawing/2014/chart" uri="{C3380CC4-5D6E-409C-BE32-E72D297353CC}">
              <c16:uniqueId val="{00000003-6877-469A-934D-F0A10CD15296}"/>
            </c:ext>
          </c:extLst>
        </c:ser>
        <c:ser>
          <c:idx val="4"/>
          <c:order val="4"/>
          <c:tx>
            <c:strRef>
              <c:f>'5000m'!$A$54</c:f>
              <c:strCache>
                <c:ptCount val="1"/>
                <c:pt idx="0">
                  <c:v>HBJu</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'5000m'!$B$54:$P$54</c:f>
              <c:numCache>
                <c:formatCode>mm:ss</c:formatCode>
                <c:ptCount val="15"/>
                <c:pt idx="0">
                  <c:v>1.9444444444444445E-2</c:v>
                </c:pt>
                <c:pt idx="1">
                  <c:v>1.8749999999999999E-2</c:v>
                </c:pt>
                <c:pt idx="2">
                  <c:v>1.8055555555555554E-2</c:v>
                </c:pt>
                <c:pt idx="3">
                  <c:v>1.7361111111111112E-2</c:v>
                </c:pt>
                <c:pt idx="4">
                  <c:v>1.6840277777777777E-2</c:v>
                </c:pt>
                <c:pt idx="5">
                  <c:v>1.6319444444444445E-2</c:v>
                </c:pt>
                <c:pt idx="6">
                  <c:v>1.579861111111111E-2</c:v>
                </c:pt>
                <c:pt idx="7">
                  <c:v>1.5277777777777777E-2</c:v>
                </c:pt>
                <c:pt idx="8">
                  <c:v>1.4930555555555556E-2</c:v>
                </c:pt>
                <c:pt idx="9">
                  <c:v>1.4583333333333334E-2</c:v>
                </c:pt>
                <c:pt idx="10">
                  <c:v>1.4236111111111111E-2</c:v>
                </c:pt>
                <c:pt idx="11">
                  <c:v>1.3888888888888888E-2</c:v>
                </c:pt>
                <c:pt idx="12">
                  <c:v>1.3715277777777778E-2</c:v>
                </c:pt>
                <c:pt idx="13">
                  <c:v>1.3541666666666667E-2</c:v>
                </c:pt>
                <c:pt idx="14">
                  <c:v>1.3368055555555555E-2</c:v>
                </c:pt>
              </c:numCache>
            </c:numRef>
          </c:val>
          <c:smooth val="0"/>
          <c:extLst>
            <c:ext xmlns:c16="http://schemas.microsoft.com/office/drawing/2014/chart" uri="{C3380CC4-5D6E-409C-BE32-E72D297353CC}">
              <c16:uniqueId val="{00000004-6877-469A-934D-F0A10CD15296}"/>
            </c:ext>
          </c:extLst>
        </c:ser>
        <c:ser>
          <c:idx val="5"/>
          <c:order val="5"/>
          <c:tx>
            <c:strRef>
              <c:f>'5000m'!$A$55</c:f>
              <c:strCache>
                <c:ptCount val="1"/>
                <c:pt idx="0">
                  <c:v>HB/Mä</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'5000m'!$B$49:$P$49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'5000m'!$B$55:$P$55</c:f>
              <c:numCache>
                <c:formatCode>mm:ss</c:formatCode>
                <c:ptCount val="15"/>
                <c:pt idx="0">
                  <c:v>2.326388888888889E-2</c:v>
                </c:pt>
                <c:pt idx="1">
                  <c:v>2.2395833333333334E-2</c:v>
                </c:pt>
                <c:pt idx="2">
                  <c:v>2.1527777777777778E-2</c:v>
                </c:pt>
                <c:pt idx="3">
                  <c:v>2.0659722222222222E-2</c:v>
                </c:pt>
                <c:pt idx="4">
                  <c:v>1.9965277777777776E-2</c:v>
                </c:pt>
                <c:pt idx="5">
                  <c:v>1.9270833333333334E-2</c:v>
                </c:pt>
                <c:pt idx="6">
                  <c:v>1.8576388888888889E-2</c:v>
                </c:pt>
                <c:pt idx="7">
                  <c:v>1.8055555555555554E-2</c:v>
                </c:pt>
                <c:pt idx="8">
                  <c:v>1.7534722222222222E-2</c:v>
                </c:pt>
                <c:pt idx="9">
                  <c:v>1.7013888888888887E-2</c:v>
                </c:pt>
                <c:pt idx="10">
                  <c:v>1.6666666666666666E-2</c:v>
                </c:pt>
                <c:pt idx="11">
                  <c:v>1.6319444444444445E-2</c:v>
                </c:pt>
                <c:pt idx="12">
                  <c:v>1.5972222222222221E-2</c:v>
                </c:pt>
                <c:pt idx="13">
                  <c:v>1.579861111111111E-2</c:v>
                </c:pt>
                <c:pt idx="14">
                  <c:v>1.5625E-2</c:v>
                </c:pt>
              </c:numCache>
            </c:numRef>
          </c:val>
          <c:smooth val="0"/>
          <c:extLst>
            <c:ext xmlns:c16="http://schemas.microsoft.com/office/drawing/2014/chart" uri="{C3380CC4-5D6E-409C-BE32-E72D297353CC}">
              <c16:uniqueId val="{00000005-6877-469A-934D-F0A10CD15296}"/>
            </c:ext>
          </c:extLst>
        </c:ser>
        <c:dLbls>
          <c:showLegendKey val="0"/>
          <c:showVal val="0"/>
          <c:showCatName val="0"/>
          <c:showSerName val="0"/>
          <c:showPercent val="0"/>
          <c:showBubbleSize val="0"/>
        </c:dLbls>
        <c:marker val="1"/>
        <c:smooth val="0"/>
        <c:axId val="1847657280"/>
        <c:axId val="1847644384"/>
      </c:lineChart>
      <c:catAx>
        <c:axId val="1847657280"/>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47644384"/>
        <c:crosses val="autoZero"/>
        <c:auto val="1"/>
        <c:lblAlgn val="ctr"/>
        <c:lblOffset val="100"/>
        <c:noMultiLvlLbl val="0"/>
      </c:catAx>
      <c:valAx>
        <c:axId val="1847644384"/>
        <c:scaling>
          <c:orientation val="maxMin"/>
          <c:max val="2.8000000000000004E-2"/>
          <c:min val="9.5000000000000032E-3"/>
        </c:scaling>
        <c:delete val="0"/>
        <c:axPos val="l"/>
        <c:majorGridlines>
          <c:spPr>
            <a:ln w="9525" cap="flat" cmpd="sng" algn="ctr">
              <a:solidFill>
                <a:schemeClr val="tx1">
                  <a:lumMod val="15000"/>
                  <a:lumOff val="85000"/>
                </a:schemeClr>
              </a:solidFill>
              <a:round/>
            </a:ln>
            <a:effectLst/>
          </c:spPr>
        </c:majorGridlines>
        <c:numFmt formatCode="mm:ss"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47657280"/>
        <c:crosses val="autoZero"/>
        <c:crossBetween val="between"/>
        <c:majorUnit val="3.0000000000000009E-3"/>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100m EPA1975</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'100m'!$A$1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'100m'!$B$3:$B$17</c:f>
              <c:numCache>
                <c:formatCode>General</c:formatCode>
                <c:ptCount val="15"/>
                <c:pt idx="0">
                  <c:v>14.5</c:v>
                </c:pt>
                <c:pt idx="1">
                  <c:v>14.3</c:v>
                </c:pt>
                <c:pt idx="2">
                  <c:v>14.1</c:v>
                </c:pt>
                <c:pt idx="3">
                  <c:v>13.9</c:v>
                </c:pt>
                <c:pt idx="4">
                  <c:v>13.7</c:v>
                </c:pt>
                <c:pt idx="5">
                  <c:v>13.5</c:v>
                </c:pt>
                <c:pt idx="6">
                  <c:v>13.3</c:v>
                </c:pt>
                <c:pt idx="7">
                  <c:v>13.1</c:v>
                </c:pt>
                <c:pt idx="8">
                  <c:v>12.9</c:v>
                </c:pt>
                <c:pt idx="9">
                  <c:v>12.8</c:v>
                </c:pt>
                <c:pt idx="10">
                  <c:v>12.6</c:v>
                </c:pt>
                <c:pt idx="11">
                  <c:v>12.5</c:v>
                </c:pt>
                <c:pt idx="12">
                  <c:v>12.3</c:v>
                </c:pt>
                <c:pt idx="13">
                  <c:v>12.2</c:v>
                </c:pt>
                <c:pt idx="14">
                  <c:v>12</c:v>
                </c:pt>
              </c:numCache>
            </c:numRef>
          </c:val>
          <c:smooth val="0"/>
          <c:extLst>
            <c:ext xmlns:c16="http://schemas.microsoft.com/office/drawing/2014/chart" uri="{C3380CC4-5D6E-409C-BE32-E72D297353CC}">
              <c16:uniqueId val="{00000000-2BA3-49C5-AC03-1762B542E507}"/>
            </c:ext>
          </c:extLst>
        </c:ser>
        <c:ser>
          <c:idx val="1"/>
          <c:order val="1"/>
          <c:tx>
            <c:strRef>
              <c:f>'100m'!$J$1</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'100m'!$J$3:$J$17</c:f>
              <c:numCache>
                <c:formatCode>General</c:formatCode>
                <c:ptCount val="15"/>
                <c:pt idx="0">
                  <c:v>16.7</c:v>
                </c:pt>
                <c:pt idx="1">
                  <c:v>16.399999999999999</c:v>
                </c:pt>
                <c:pt idx="2">
                  <c:v>16.2</c:v>
                </c:pt>
                <c:pt idx="3">
                  <c:v>15.9</c:v>
                </c:pt>
                <c:pt idx="4">
                  <c:v>15.7</c:v>
                </c:pt>
                <c:pt idx="5">
                  <c:v>15.4</c:v>
                </c:pt>
                <c:pt idx="6">
                  <c:v>15.2</c:v>
                </c:pt>
                <c:pt idx="7">
                  <c:v>14.9</c:v>
                </c:pt>
                <c:pt idx="8">
                  <c:v>14.7</c:v>
                </c:pt>
                <c:pt idx="9">
                  <c:v>14.5</c:v>
                </c:pt>
                <c:pt idx="10">
                  <c:v>14.3</c:v>
                </c:pt>
                <c:pt idx="11">
                  <c:v>14.1</c:v>
                </c:pt>
                <c:pt idx="12">
                  <c:v>13.9</c:v>
                </c:pt>
                <c:pt idx="13">
                  <c:v>13.7</c:v>
                </c:pt>
                <c:pt idx="14">
                  <c:v>13.6</c:v>
                </c:pt>
              </c:numCache>
            </c:numRef>
          </c:val>
          <c:smooth val="0"/>
          <c:extLst>
            <c:ext xmlns:c16="http://schemas.microsoft.com/office/drawing/2014/chart" uri="{C3380CC4-5D6E-409C-BE32-E72D297353CC}">
              <c16:uniqueId val="{00000001-2BA3-49C5-AC03-1762B542E507}"/>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in val="1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21616710411198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Hochsprung Schüler - Note "gut"</a:t>
            </a:r>
          </a:p>
        </c:rich>
      </c:tx>
      <c:layout>
        <c:manualLayout>
          <c:xMode val="edge"/>
          <c:yMode val="edge"/>
          <c:x val="8.365656627551895E-3"/>
          <c:y val="4.6296296296296294E-3"/>
        </c:manualLayout>
      </c:layout>
      <c:overlay val="0"/>
    </c:title>
    <c:autoTitleDeleted val="0"/>
    <c:plotArea>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C9CB-4BCA-BA9F-A4B4A8A8F42C}"/>
              </c:ext>
            </c:extLst>
          </c:dPt>
          <c:dPt>
            <c:idx val="7"/>
            <c:invertIfNegative val="0"/>
            <c:bubble3D val="0"/>
            <c:spPr>
              <a:solidFill>
                <a:srgbClr val="FFC000"/>
              </a:solidFill>
            </c:spPr>
            <c:extLst>
              <c:ext xmlns:c16="http://schemas.microsoft.com/office/drawing/2014/chart" uri="{C3380CC4-5D6E-409C-BE32-E72D297353CC}">
                <c16:uniqueId val="{0000000D-C9CB-4BCA-BA9F-A4B4A8A8F42C}"/>
              </c:ext>
            </c:extLst>
          </c:dPt>
          <c:dPt>
            <c:idx val="8"/>
            <c:invertIfNegative val="0"/>
            <c:bubble3D val="0"/>
            <c:spPr>
              <a:solidFill>
                <a:srgbClr val="FFC000"/>
              </a:solidFill>
            </c:spPr>
            <c:extLst>
              <c:ext xmlns:c16="http://schemas.microsoft.com/office/drawing/2014/chart" uri="{C3380CC4-5D6E-409C-BE32-E72D297353CC}">
                <c16:uniqueId val="{0000000E-C9CB-4BCA-BA9F-A4B4A8A8F42C}"/>
              </c:ext>
            </c:extLst>
          </c:dPt>
          <c:dPt>
            <c:idx val="9"/>
            <c:invertIfNegative val="0"/>
            <c:bubble3D val="0"/>
            <c:spPr>
              <a:solidFill>
                <a:srgbClr val="FFC000"/>
              </a:solidFill>
            </c:spPr>
            <c:extLst>
              <c:ext xmlns:c16="http://schemas.microsoft.com/office/drawing/2014/chart" uri="{C3380CC4-5D6E-409C-BE32-E72D297353CC}">
                <c16:uniqueId val="{0000000F-C9CB-4BCA-BA9F-A4B4A8A8F42C}"/>
              </c:ext>
            </c:extLst>
          </c:dPt>
          <c:dPt>
            <c:idx val="10"/>
            <c:invertIfNegative val="0"/>
            <c:bubble3D val="0"/>
            <c:spPr>
              <a:solidFill>
                <a:srgbClr val="FFC000"/>
              </a:solidFill>
            </c:spPr>
            <c:extLst>
              <c:ext xmlns:c16="http://schemas.microsoft.com/office/drawing/2014/chart" uri="{C3380CC4-5D6E-409C-BE32-E72D297353CC}">
                <c16:uniqueId val="{00000009-768D-444F-AF8A-8E4474D7CE72}"/>
              </c:ext>
            </c:extLst>
          </c:dPt>
          <c:dPt>
            <c:idx val="11"/>
            <c:invertIfNegative val="0"/>
            <c:bubble3D val="0"/>
            <c:spPr>
              <a:solidFill>
                <a:srgbClr val="FFC000"/>
              </a:solidFill>
            </c:spPr>
            <c:extLst>
              <c:ext xmlns:c16="http://schemas.microsoft.com/office/drawing/2014/chart" uri="{C3380CC4-5D6E-409C-BE32-E72D297353CC}">
                <c16:uniqueId val="{0000000B-768D-444F-AF8A-8E4474D7CE72}"/>
              </c:ext>
            </c:extLst>
          </c:dPt>
          <c:dLbls>
            <c:dLbl>
              <c:idx val="0"/>
              <c:delete val="1"/>
              <c:extLst>
                <c:ext xmlns:c15="http://schemas.microsoft.com/office/drawing/2012/chart" uri="{CE6537A1-D6FC-4f65-9D91-7224C49458BB}"/>
                <c:ext xmlns:c16="http://schemas.microsoft.com/office/drawing/2014/chart" uri="{C3380CC4-5D6E-409C-BE32-E72D297353CC}">
                  <c16:uniqueId val="{00000001-C9CB-4BCA-BA9F-A4B4A8A8F42C}"/>
                </c:ext>
              </c:extLst>
            </c:dLbl>
            <c:dLbl>
              <c:idx val="3"/>
              <c:layout>
                <c:manualLayout>
                  <c:x val="3.52777777777777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B-4BCA-BA9F-A4B4A8A8F42C}"/>
                </c:ext>
              </c:extLst>
            </c:dLbl>
            <c:dLbl>
              <c:idx val="4"/>
              <c:delete val="1"/>
              <c:extLst>
                <c:ext xmlns:c15="http://schemas.microsoft.com/office/drawing/2012/chart" uri="{CE6537A1-D6FC-4f65-9D91-7224C49458BB}"/>
                <c:ext xmlns:c16="http://schemas.microsoft.com/office/drawing/2014/chart" uri="{C3380CC4-5D6E-409C-BE32-E72D297353CC}">
                  <c16:uniqueId val="{00000009-C9CB-4BCA-BA9F-A4B4A8A8F42C}"/>
                </c:ext>
              </c:extLst>
            </c:dLbl>
            <c:dLbl>
              <c:idx val="5"/>
              <c:layout>
                <c:manualLayout>
                  <c:x val="4.34188034188033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CB-4BCA-BA9F-A4B4A8A8F42C}"/>
                </c:ext>
              </c:extLst>
            </c:dLbl>
            <c:dLbl>
              <c:idx val="6"/>
              <c:delete val="1"/>
              <c:extLst>
                <c:ext xmlns:c15="http://schemas.microsoft.com/office/drawing/2012/chart" uri="{CE6537A1-D6FC-4f65-9D91-7224C49458BB}"/>
                <c:ext xmlns:c16="http://schemas.microsoft.com/office/drawing/2014/chart" uri="{C3380CC4-5D6E-409C-BE32-E72D297353CC}">
                  <c16:uniqueId val="{0000000C-C9CB-4BCA-BA9F-A4B4A8A8F42C}"/>
                </c:ext>
              </c:extLst>
            </c:dLbl>
            <c:dLbl>
              <c:idx val="7"/>
              <c:delete val="1"/>
              <c:extLst>
                <c:ext xmlns:c15="http://schemas.microsoft.com/office/drawing/2012/chart" uri="{CE6537A1-D6FC-4f65-9D91-7224C49458BB}"/>
                <c:ext xmlns:c16="http://schemas.microsoft.com/office/drawing/2014/chart" uri="{C3380CC4-5D6E-409C-BE32-E72D297353CC}">
                  <c16:uniqueId val="{0000000D-C9CB-4BCA-BA9F-A4B4A8A8F42C}"/>
                </c:ext>
              </c:extLst>
            </c:dLbl>
            <c:dLbl>
              <c:idx val="8"/>
              <c:layout>
                <c:manualLayout>
                  <c:x val="-0.53459401709401722"/>
                  <c:y val="3.9313104110075972E-3"/>
                </c:manualLayout>
              </c:layout>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CB-4BCA-BA9F-A4B4A8A8F42C}"/>
                </c:ext>
              </c:extLst>
            </c:dLbl>
            <c:dLbl>
              <c:idx val="9"/>
              <c:delete val="1"/>
              <c:extLst>
                <c:ext xmlns:c15="http://schemas.microsoft.com/office/drawing/2012/chart" uri="{CE6537A1-D6FC-4f65-9D91-7224C49458BB}"/>
                <c:ext xmlns:c16="http://schemas.microsoft.com/office/drawing/2014/chart" uri="{C3380CC4-5D6E-409C-BE32-E72D297353CC}">
                  <c16:uniqueId val="{0000000F-C9CB-4BCA-BA9F-A4B4A8A8F42C}"/>
                </c:ext>
              </c:extLst>
            </c:dLbl>
            <c:dLbl>
              <c:idx val="10"/>
              <c:delete val="1"/>
              <c:extLst>
                <c:ext xmlns:c15="http://schemas.microsoft.com/office/drawing/2012/chart" uri="{CE6537A1-D6FC-4f65-9D91-7224C49458BB}"/>
                <c:ext xmlns:c16="http://schemas.microsoft.com/office/drawing/2014/chart" uri="{C3380CC4-5D6E-409C-BE32-E72D297353CC}">
                  <c16:uniqueId val="{00000009-768D-444F-AF8A-8E4474D7CE72}"/>
                </c:ext>
              </c:extLst>
            </c:dLbl>
            <c:dLbl>
              <c:idx val="11"/>
              <c:layout>
                <c:manualLayout>
                  <c:x val="-4.8846153846153845E-2"/>
                  <c:y val="-9.845765715568144E-3"/>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0.30313098290598289"/>
                      <c:h val="6.3519753086419758E-2"/>
                    </c:manualLayout>
                  </c15:layout>
                </c:ext>
                <c:ext xmlns:c16="http://schemas.microsoft.com/office/drawing/2014/chart" uri="{C3380CC4-5D6E-409C-BE32-E72D297353CC}">
                  <c16:uniqueId val="{0000000B-768D-444F-AF8A-8E4474D7CE72}"/>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'Hochspr(Noten 2und4)'!$A$4:$A$15</c:f>
              <c:strCache>
                <c:ptCount val="12"/>
                <c:pt idx="0">
                  <c:v>KMK</c:v>
                </c:pt>
                <c:pt idx="1">
                  <c:v>HE</c:v>
                </c:pt>
                <c:pt idx="2">
                  <c:v>BE</c:v>
                </c:pt>
                <c:pt idx="3">
                  <c:v>BW</c:v>
                </c:pt>
                <c:pt idx="4">
                  <c:v>SH</c:v>
                </c:pt>
                <c:pt idx="5">
                  <c:v>HB</c:v>
                </c:pt>
                <c:pt idx="6">
                  <c:v>NS</c:v>
                </c:pt>
                <c:pt idx="7">
                  <c:v>BY</c:v>
                </c:pt>
                <c:pt idx="8">
                  <c:v>HH</c:v>
                </c:pt>
                <c:pt idx="9">
                  <c:v>NW</c:v>
                </c:pt>
                <c:pt idx="10">
                  <c:v>RP</c:v>
                </c:pt>
                <c:pt idx="11">
                  <c:v>SL</c:v>
                </c:pt>
              </c:strCache>
            </c:strRef>
          </c:cat>
          <c:val>
            <c:numRef>
              <c:f>'Hochspr(Noten 2und4)'!$B$4:$B$15</c:f>
              <c:numCache>
                <c:formatCode>0.00</c:formatCode>
                <c:ptCount val="12"/>
                <c:pt idx="0">
                  <c:v>1.55</c:v>
                </c:pt>
                <c:pt idx="1">
                  <c:v>1.63</c:v>
                </c:pt>
                <c:pt idx="2">
                  <c:v>1.6</c:v>
                </c:pt>
                <c:pt idx="3">
                  <c:v>1.58</c:v>
                </c:pt>
                <c:pt idx="4">
                  <c:v>1.58</c:v>
                </c:pt>
                <c:pt idx="5">
                  <c:v>1.57</c:v>
                </c:pt>
                <c:pt idx="6">
                  <c:v>1.57</c:v>
                </c:pt>
                <c:pt idx="7">
                  <c:v>1.55</c:v>
                </c:pt>
                <c:pt idx="8">
                  <c:v>1.55</c:v>
                </c:pt>
                <c:pt idx="9">
                  <c:v>1.55</c:v>
                </c:pt>
                <c:pt idx="10">
                  <c:v>1.55</c:v>
                </c:pt>
                <c:pt idx="11">
                  <c:v>1.55</c:v>
                </c:pt>
              </c:numCache>
            </c:numRef>
          </c:val>
          <c:extLst>
            <c:ext xmlns:c16="http://schemas.microsoft.com/office/drawing/2014/chart" uri="{C3380CC4-5D6E-409C-BE32-E72D297353CC}">
              <c16:uniqueId val="{00000010-C9CB-4BCA-BA9F-A4B4A8A8F42C}"/>
            </c:ext>
          </c:extLst>
        </c:ser>
        <c:dLbls>
          <c:dLblPos val="outEnd"/>
          <c:showLegendKey val="0"/>
          <c:showVal val="1"/>
          <c:showCatName val="0"/>
          <c:showSerName val="0"/>
          <c:showPercent val="0"/>
          <c:showBubbleSize val="0"/>
        </c:dLbls>
        <c:gapWidth val="150"/>
        <c:axId val="86559744"/>
        <c:axId val="86561536"/>
      </c:barChart>
      <c:catAx>
        <c:axId val="86559744"/>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561536"/>
        <c:crosses val="autoZero"/>
        <c:auto val="1"/>
        <c:lblAlgn val="ctr"/>
        <c:lblOffset val="100"/>
        <c:noMultiLvlLbl val="0"/>
      </c:catAx>
      <c:valAx>
        <c:axId val="86561536"/>
        <c:scaling>
          <c:orientation val="minMax"/>
        </c:scaling>
        <c:delete val="0"/>
        <c:axPos val="l"/>
        <c:majorGridlines/>
        <c:title>
          <c:tx>
            <c:rich>
              <a:bodyPr/>
              <a:lstStyle/>
              <a:p>
                <a:pPr>
                  <a:defRPr/>
                </a:pPr>
                <a:r>
                  <a:rPr lang="de-DE" sz="1200">
                    <a:latin typeface="Arial Narrow" panose="020B0606020202030204" pitchFamily="34" charset="0"/>
                  </a:rPr>
                  <a:t>Sprunghöhe (m,cm)</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559744"/>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Hochsprung Schülerinnen - Note "gut"</a:t>
            </a:r>
          </a:p>
        </c:rich>
      </c:tx>
      <c:layout>
        <c:manualLayout>
          <c:xMode val="edge"/>
          <c:yMode val="edge"/>
          <c:x val="5.8355546023672084E-4"/>
          <c:y val="4.6296296296296294E-3"/>
        </c:manualLayout>
      </c:layout>
      <c:overlay val="0"/>
    </c:title>
    <c:autoTitleDeleted val="0"/>
    <c:plotArea>
      <c:layout/>
      <c:barChart>
        <c:barDir val="col"/>
        <c:grouping val="clustered"/>
        <c:varyColors val="0"/>
        <c:ser>
          <c:idx val="0"/>
          <c:order val="0"/>
          <c:tx>
            <c:strRef>
              <c:f>'Hochspr(Noten 2und4)'!$D$3</c:f>
              <c:strCache>
                <c:ptCount val="1"/>
                <c:pt idx="0">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47FC-4BAA-95F9-13005C3E2D8E}"/>
              </c:ext>
            </c:extLst>
          </c:dPt>
          <c:dPt>
            <c:idx val="1"/>
            <c:invertIfNegative val="0"/>
            <c:bubble3D val="0"/>
            <c:spPr>
              <a:solidFill>
                <a:srgbClr val="0070C0"/>
              </a:solidFill>
            </c:spPr>
            <c:extLst>
              <c:ext xmlns:c16="http://schemas.microsoft.com/office/drawing/2014/chart" uri="{C3380CC4-5D6E-409C-BE32-E72D297353CC}">
                <c16:uniqueId val="{00000003-835B-45DE-8596-9CD89996497B}"/>
              </c:ext>
            </c:extLst>
          </c:dPt>
          <c:dPt>
            <c:idx val="2"/>
            <c:invertIfNegative val="0"/>
            <c:bubble3D val="0"/>
            <c:spPr>
              <a:solidFill>
                <a:srgbClr val="0070C0"/>
              </a:solidFill>
            </c:spPr>
            <c:extLst>
              <c:ext xmlns:c16="http://schemas.microsoft.com/office/drawing/2014/chart" uri="{C3380CC4-5D6E-409C-BE32-E72D297353CC}">
                <c16:uniqueId val="{00000003-47FC-4BAA-95F9-13005C3E2D8E}"/>
              </c:ext>
            </c:extLst>
          </c:dPt>
          <c:dPt>
            <c:idx val="3"/>
            <c:invertIfNegative val="0"/>
            <c:bubble3D val="0"/>
            <c:spPr>
              <a:solidFill>
                <a:schemeClr val="accent1"/>
              </a:solidFill>
            </c:spPr>
            <c:extLst>
              <c:ext xmlns:c16="http://schemas.microsoft.com/office/drawing/2014/chart" uri="{C3380CC4-5D6E-409C-BE32-E72D297353CC}">
                <c16:uniqueId val="{00000005-47FC-4BAA-95F9-13005C3E2D8E}"/>
              </c:ext>
            </c:extLst>
          </c:dPt>
          <c:dPt>
            <c:idx val="4"/>
            <c:invertIfNegative val="0"/>
            <c:bubble3D val="0"/>
            <c:spPr>
              <a:solidFill>
                <a:schemeClr val="accent1"/>
              </a:solidFill>
            </c:spPr>
            <c:extLst>
              <c:ext xmlns:c16="http://schemas.microsoft.com/office/drawing/2014/chart" uri="{C3380CC4-5D6E-409C-BE32-E72D297353CC}">
                <c16:uniqueId val="{00000007-47FC-4BAA-95F9-13005C3E2D8E}"/>
              </c:ext>
            </c:extLst>
          </c:dPt>
          <c:dPt>
            <c:idx val="5"/>
            <c:invertIfNegative val="0"/>
            <c:bubble3D val="0"/>
            <c:spPr>
              <a:solidFill>
                <a:srgbClr val="FFC000"/>
              </a:solidFill>
            </c:spPr>
            <c:extLst>
              <c:ext xmlns:c16="http://schemas.microsoft.com/office/drawing/2014/chart" uri="{C3380CC4-5D6E-409C-BE32-E72D297353CC}">
                <c16:uniqueId val="{00000009-47FC-4BAA-95F9-13005C3E2D8E}"/>
              </c:ext>
            </c:extLst>
          </c:dPt>
          <c:dPt>
            <c:idx val="6"/>
            <c:invertIfNegative val="0"/>
            <c:bubble3D val="0"/>
            <c:spPr>
              <a:solidFill>
                <a:srgbClr val="FFC000"/>
              </a:solidFill>
            </c:spPr>
            <c:extLst>
              <c:ext xmlns:c16="http://schemas.microsoft.com/office/drawing/2014/chart" uri="{C3380CC4-5D6E-409C-BE32-E72D297353CC}">
                <c16:uniqueId val="{0000000B-47FC-4BAA-95F9-13005C3E2D8E}"/>
              </c:ext>
            </c:extLst>
          </c:dPt>
          <c:dPt>
            <c:idx val="7"/>
            <c:invertIfNegative val="0"/>
            <c:bubble3D val="0"/>
            <c:spPr>
              <a:solidFill>
                <a:srgbClr val="FFC000"/>
              </a:solidFill>
            </c:spPr>
            <c:extLst>
              <c:ext xmlns:c16="http://schemas.microsoft.com/office/drawing/2014/chart" uri="{C3380CC4-5D6E-409C-BE32-E72D297353CC}">
                <c16:uniqueId val="{0000000D-47FC-4BAA-95F9-13005C3E2D8E}"/>
              </c:ext>
            </c:extLst>
          </c:dPt>
          <c:dPt>
            <c:idx val="8"/>
            <c:invertIfNegative val="0"/>
            <c:bubble3D val="0"/>
            <c:spPr>
              <a:solidFill>
                <a:srgbClr val="FFC000"/>
              </a:solidFill>
            </c:spPr>
            <c:extLst>
              <c:ext xmlns:c16="http://schemas.microsoft.com/office/drawing/2014/chart" uri="{C3380CC4-5D6E-409C-BE32-E72D297353CC}">
                <c16:uniqueId val="{0000000F-47FC-4BAA-95F9-13005C3E2D8E}"/>
              </c:ext>
            </c:extLst>
          </c:dPt>
          <c:dPt>
            <c:idx val="9"/>
            <c:invertIfNegative val="0"/>
            <c:bubble3D val="0"/>
            <c:spPr>
              <a:solidFill>
                <a:srgbClr val="FFC000"/>
              </a:solidFill>
            </c:spPr>
            <c:extLst>
              <c:ext xmlns:c16="http://schemas.microsoft.com/office/drawing/2014/chart" uri="{C3380CC4-5D6E-409C-BE32-E72D297353CC}">
                <c16:uniqueId val="{00000011-47FC-4BAA-95F9-13005C3E2D8E}"/>
              </c:ext>
            </c:extLst>
          </c:dPt>
          <c:dPt>
            <c:idx val="10"/>
            <c:invertIfNegative val="0"/>
            <c:bubble3D val="0"/>
            <c:spPr>
              <a:solidFill>
                <a:srgbClr val="FF0000"/>
              </a:solidFill>
            </c:spPr>
            <c:extLst>
              <c:ext xmlns:c16="http://schemas.microsoft.com/office/drawing/2014/chart" uri="{C3380CC4-5D6E-409C-BE32-E72D297353CC}">
                <c16:uniqueId val="{00000013-47FC-4BAA-95F9-13005C3E2D8E}"/>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47FC-4BAA-95F9-13005C3E2D8E}"/>
                </c:ext>
              </c:extLst>
            </c:dLbl>
            <c:dLbl>
              <c:idx val="3"/>
              <c:layout>
                <c:manualLayout>
                  <c:x val="3.527777777777788E-2"/>
                  <c:y val="-7.376870902862426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FC-4BAA-95F9-13005C3E2D8E}"/>
                </c:ext>
              </c:extLst>
            </c:dLbl>
            <c:dLbl>
              <c:idx val="4"/>
              <c:delete val="1"/>
              <c:extLst>
                <c:ext xmlns:c15="http://schemas.microsoft.com/office/drawing/2012/chart" uri="{CE6537A1-D6FC-4f65-9D91-7224C49458BB}"/>
                <c:ext xmlns:c16="http://schemas.microsoft.com/office/drawing/2014/chart" uri="{C3380CC4-5D6E-409C-BE32-E72D297353CC}">
                  <c16:uniqueId val="{00000007-47FC-4BAA-95F9-13005C3E2D8E}"/>
                </c:ext>
              </c:extLst>
            </c:dLbl>
            <c:dLbl>
              <c:idx val="5"/>
              <c:layout>
                <c:manualLayout>
                  <c:x val="0.14382478632478632"/>
                  <c:y val="0"/>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0.30707948717948719"/>
                      <c:h val="6.7479029536867616E-2"/>
                    </c:manualLayout>
                  </c15:layout>
                </c:ext>
                <c:ext xmlns:c16="http://schemas.microsoft.com/office/drawing/2014/chart" uri="{C3380CC4-5D6E-409C-BE32-E72D297353CC}">
                  <c16:uniqueId val="{00000009-47FC-4BAA-95F9-13005C3E2D8E}"/>
                </c:ext>
              </c:extLst>
            </c:dLbl>
            <c:dLbl>
              <c:idx val="6"/>
              <c:delete val="1"/>
              <c:extLst>
                <c:ext xmlns:c15="http://schemas.microsoft.com/office/drawing/2012/chart" uri="{CE6537A1-D6FC-4f65-9D91-7224C49458BB}"/>
                <c:ext xmlns:c16="http://schemas.microsoft.com/office/drawing/2014/chart" uri="{C3380CC4-5D6E-409C-BE32-E72D297353CC}">
                  <c16:uniqueId val="{0000000B-47FC-4BAA-95F9-13005C3E2D8E}"/>
                </c:ext>
              </c:extLst>
            </c:dLbl>
            <c:dLbl>
              <c:idx val="7"/>
              <c:delete val="1"/>
              <c:extLst>
                <c:ext xmlns:c15="http://schemas.microsoft.com/office/drawing/2012/chart" uri="{CE6537A1-D6FC-4f65-9D91-7224C49458BB}">
                  <c15:layout>
                    <c:manualLayout>
                      <c:w val="0.11440854700854701"/>
                      <c:h val="6.3455235288992384E-2"/>
                    </c:manualLayout>
                  </c15:layout>
                </c:ext>
                <c:ext xmlns:c16="http://schemas.microsoft.com/office/drawing/2014/chart" uri="{C3380CC4-5D6E-409C-BE32-E72D297353CC}">
                  <c16:uniqueId val="{0000000D-47FC-4BAA-95F9-13005C3E2D8E}"/>
                </c:ext>
              </c:extLst>
            </c:dLbl>
            <c:dLbl>
              <c:idx val="8"/>
              <c:delete val="1"/>
              <c:extLst>
                <c:ext xmlns:c15="http://schemas.microsoft.com/office/drawing/2012/chart" uri="{CE6537A1-D6FC-4f65-9D91-7224C49458BB}"/>
                <c:ext xmlns:c16="http://schemas.microsoft.com/office/drawing/2014/chart" uri="{C3380CC4-5D6E-409C-BE32-E72D297353CC}">
                  <c16:uniqueId val="{0000000F-47FC-4BAA-95F9-13005C3E2D8E}"/>
                </c:ext>
              </c:extLst>
            </c:dLbl>
            <c:dLbl>
              <c:idx val="9"/>
              <c:delete val="1"/>
              <c:extLst>
                <c:ext xmlns:c15="http://schemas.microsoft.com/office/drawing/2012/chart" uri="{CE6537A1-D6FC-4f65-9D91-7224C49458BB}"/>
                <c:ext xmlns:c16="http://schemas.microsoft.com/office/drawing/2014/chart" uri="{C3380CC4-5D6E-409C-BE32-E72D297353CC}">
                  <c16:uniqueId val="{00000011-47FC-4BAA-95F9-13005C3E2D8E}"/>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'Hochspr(Noten 2und4)'!$A$4:$A$15</c15:sqref>
                  </c15:fullRef>
                </c:ext>
              </c:extLst>
              <c:f>'Hochspr(Noten 2und4)'!$A$4:$A$14</c:f>
              <c:strCache>
                <c:ptCount val="11"/>
                <c:pt idx="0">
                  <c:v>KMK</c:v>
                </c:pt>
                <c:pt idx="1">
                  <c:v>HE</c:v>
                </c:pt>
                <c:pt idx="2">
                  <c:v>BE</c:v>
                </c:pt>
                <c:pt idx="3">
                  <c:v>BW</c:v>
                </c:pt>
                <c:pt idx="4">
                  <c:v>SH</c:v>
                </c:pt>
                <c:pt idx="5">
                  <c:v>HB</c:v>
                </c:pt>
                <c:pt idx="6">
                  <c:v>NS</c:v>
                </c:pt>
                <c:pt idx="7">
                  <c:v>BY</c:v>
                </c:pt>
                <c:pt idx="8">
                  <c:v>HH</c:v>
                </c:pt>
                <c:pt idx="9">
                  <c:v>NW</c:v>
                </c:pt>
                <c:pt idx="10">
                  <c:v>RP</c:v>
                </c:pt>
              </c:strCache>
            </c:strRef>
          </c:cat>
          <c:val>
            <c:numRef>
              <c:extLst>
                <c:ext xmlns:c15="http://schemas.microsoft.com/office/drawing/2012/chart" uri="{02D57815-91ED-43cb-92C2-25804820EDAC}">
                  <c15:fullRef>
                    <c15:sqref>'Hochspr(Noten 2und4)'!$D$4:$D$15</c15:sqref>
                  </c15:fullRef>
                </c:ext>
              </c:extLst>
              <c:f>'Hochspr(Noten 2und4)'!$D$4:$D$14</c:f>
              <c:numCache>
                <c:formatCode>0.00</c:formatCode>
                <c:ptCount val="11"/>
                <c:pt idx="0">
                  <c:v>1.32</c:v>
                </c:pt>
                <c:pt idx="1">
                  <c:v>1.39</c:v>
                </c:pt>
                <c:pt idx="2">
                  <c:v>1.37</c:v>
                </c:pt>
                <c:pt idx="3">
                  <c:v>1.34</c:v>
                </c:pt>
                <c:pt idx="4">
                  <c:v>1.34</c:v>
                </c:pt>
                <c:pt idx="5">
                  <c:v>1.32</c:v>
                </c:pt>
                <c:pt idx="6">
                  <c:v>1.32</c:v>
                </c:pt>
                <c:pt idx="7">
                  <c:v>1.32</c:v>
                </c:pt>
                <c:pt idx="8">
                  <c:v>1.32</c:v>
                </c:pt>
                <c:pt idx="9">
                  <c:v>1.32</c:v>
                </c:pt>
                <c:pt idx="10">
                  <c:v>1.31</c:v>
                </c:pt>
              </c:numCache>
            </c:numRef>
          </c:val>
          <c:extLst>
            <c:ext xmlns:c16="http://schemas.microsoft.com/office/drawing/2014/chart" uri="{C3380CC4-5D6E-409C-BE32-E72D297353CC}">
              <c16:uniqueId val="{00000016-47FC-4BAA-95F9-13005C3E2D8E}"/>
            </c:ext>
          </c:extLst>
        </c:ser>
        <c:dLbls>
          <c:dLblPos val="outEnd"/>
          <c:showLegendKey val="0"/>
          <c:showVal val="1"/>
          <c:showCatName val="0"/>
          <c:showSerName val="0"/>
          <c:showPercent val="0"/>
          <c:showBubbleSize val="0"/>
        </c:dLbls>
        <c:gapWidth val="150"/>
        <c:axId val="86610304"/>
        <c:axId val="86611840"/>
      </c:barChart>
      <c:catAx>
        <c:axId val="86610304"/>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611840"/>
        <c:crosses val="autoZero"/>
        <c:auto val="1"/>
        <c:lblAlgn val="ctr"/>
        <c:lblOffset val="100"/>
        <c:noMultiLvlLbl val="0"/>
      </c:catAx>
      <c:valAx>
        <c:axId val="86611840"/>
        <c:scaling>
          <c:orientation val="minMax"/>
        </c:scaling>
        <c:delete val="0"/>
        <c:axPos val="l"/>
        <c:majorGridlines/>
        <c:title>
          <c:tx>
            <c:rich>
              <a:bodyPr/>
              <a:lstStyle/>
              <a:p>
                <a:pPr>
                  <a:defRPr/>
                </a:pPr>
                <a:r>
                  <a:rPr lang="de-DE" sz="1200">
                    <a:latin typeface="Arial Narrow" panose="020B0606020202030204" pitchFamily="34" charset="0"/>
                  </a:rPr>
                  <a:t>Sprunghöhe (m, cm)</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610304"/>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Hochsprung Schüler - Note "ausreichend"</a:t>
            </a:r>
          </a:p>
        </c:rich>
      </c:tx>
      <c:layout>
        <c:manualLayout>
          <c:xMode val="edge"/>
          <c:yMode val="edge"/>
          <c:x val="8.365656627551895E-3"/>
          <c:y val="4.6296296296296294E-3"/>
        </c:manualLayout>
      </c:layout>
      <c:overlay val="0"/>
    </c:title>
    <c:autoTitleDeleted val="0"/>
    <c:plotArea>
      <c:layout/>
      <c:barChart>
        <c:barDir val="col"/>
        <c:grouping val="clustered"/>
        <c:varyColors val="0"/>
        <c:ser>
          <c:idx val="0"/>
          <c:order val="0"/>
          <c:tx>
            <c:strRef>
              <c:f>'Hochspr(Noten 2und4)'!$B$20</c:f>
              <c:strCache>
                <c:ptCount val="1"/>
                <c:pt idx="0">
                  <c:v>Ju</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BF77-488C-B9F4-7DD740B315A5}"/>
              </c:ext>
            </c:extLst>
          </c:dPt>
          <c:dPt>
            <c:idx val="1"/>
            <c:invertIfNegative val="0"/>
            <c:bubble3D val="0"/>
            <c:spPr>
              <a:solidFill>
                <a:schemeClr val="accent1"/>
              </a:solidFill>
            </c:spPr>
            <c:extLst>
              <c:ext xmlns:c16="http://schemas.microsoft.com/office/drawing/2014/chart" uri="{C3380CC4-5D6E-409C-BE32-E72D297353CC}">
                <c16:uniqueId val="{00000003-BF77-488C-B9F4-7DD740B315A5}"/>
              </c:ext>
            </c:extLst>
          </c:dPt>
          <c:dPt>
            <c:idx val="2"/>
            <c:invertIfNegative val="0"/>
            <c:bubble3D val="0"/>
            <c:spPr>
              <a:solidFill>
                <a:schemeClr val="accent1"/>
              </a:solidFill>
            </c:spPr>
            <c:extLst>
              <c:ext xmlns:c16="http://schemas.microsoft.com/office/drawing/2014/chart" uri="{C3380CC4-5D6E-409C-BE32-E72D297353CC}">
                <c16:uniqueId val="{00000005-BF77-488C-B9F4-7DD740B315A5}"/>
              </c:ext>
            </c:extLst>
          </c:dPt>
          <c:dPt>
            <c:idx val="3"/>
            <c:invertIfNegative val="0"/>
            <c:bubble3D val="0"/>
            <c:spPr>
              <a:solidFill>
                <a:srgbClr val="0070C0"/>
              </a:solidFill>
            </c:spPr>
            <c:extLst>
              <c:ext xmlns:c16="http://schemas.microsoft.com/office/drawing/2014/chart" uri="{C3380CC4-5D6E-409C-BE32-E72D297353CC}">
                <c16:uniqueId val="{00000007-BF77-488C-B9F4-7DD740B315A5}"/>
              </c:ext>
            </c:extLst>
          </c:dPt>
          <c:dPt>
            <c:idx val="4"/>
            <c:invertIfNegative val="0"/>
            <c:bubble3D val="0"/>
            <c:spPr>
              <a:solidFill>
                <a:srgbClr val="FFC000"/>
              </a:solidFill>
            </c:spPr>
            <c:extLst>
              <c:ext xmlns:c16="http://schemas.microsoft.com/office/drawing/2014/chart" uri="{C3380CC4-5D6E-409C-BE32-E72D297353CC}">
                <c16:uniqueId val="{00000009-BF77-488C-B9F4-7DD740B315A5}"/>
              </c:ext>
            </c:extLst>
          </c:dPt>
          <c:dPt>
            <c:idx val="5"/>
            <c:invertIfNegative val="0"/>
            <c:bubble3D val="0"/>
            <c:spPr>
              <a:solidFill>
                <a:srgbClr val="FFC000"/>
              </a:solidFill>
            </c:spPr>
            <c:extLst>
              <c:ext xmlns:c16="http://schemas.microsoft.com/office/drawing/2014/chart" uri="{C3380CC4-5D6E-409C-BE32-E72D297353CC}">
                <c16:uniqueId val="{0000000B-BF77-488C-B9F4-7DD740B315A5}"/>
              </c:ext>
            </c:extLst>
          </c:dPt>
          <c:dPt>
            <c:idx val="6"/>
            <c:invertIfNegative val="0"/>
            <c:bubble3D val="0"/>
            <c:spPr>
              <a:solidFill>
                <a:srgbClr val="FFC000"/>
              </a:solidFill>
            </c:spPr>
            <c:extLst>
              <c:ext xmlns:c16="http://schemas.microsoft.com/office/drawing/2014/chart" uri="{C3380CC4-5D6E-409C-BE32-E72D297353CC}">
                <c16:uniqueId val="{0000000D-BF77-488C-B9F4-7DD740B315A5}"/>
              </c:ext>
            </c:extLst>
          </c:dPt>
          <c:dPt>
            <c:idx val="7"/>
            <c:invertIfNegative val="0"/>
            <c:bubble3D val="0"/>
            <c:spPr>
              <a:solidFill>
                <a:srgbClr val="FFC000"/>
              </a:solidFill>
            </c:spPr>
            <c:extLst>
              <c:ext xmlns:c16="http://schemas.microsoft.com/office/drawing/2014/chart" uri="{C3380CC4-5D6E-409C-BE32-E72D297353CC}">
                <c16:uniqueId val="{0000000F-BF77-488C-B9F4-7DD740B315A5}"/>
              </c:ext>
            </c:extLst>
          </c:dPt>
          <c:dPt>
            <c:idx val="8"/>
            <c:invertIfNegative val="0"/>
            <c:bubble3D val="0"/>
            <c:spPr>
              <a:solidFill>
                <a:srgbClr val="FFC000"/>
              </a:solidFill>
            </c:spPr>
            <c:extLst>
              <c:ext xmlns:c16="http://schemas.microsoft.com/office/drawing/2014/chart" uri="{C3380CC4-5D6E-409C-BE32-E72D297353CC}">
                <c16:uniqueId val="{00000011-BF77-488C-B9F4-7DD740B315A5}"/>
              </c:ext>
            </c:extLst>
          </c:dPt>
          <c:dPt>
            <c:idx val="9"/>
            <c:invertIfNegative val="0"/>
            <c:bubble3D val="0"/>
            <c:spPr>
              <a:solidFill>
                <a:srgbClr val="FFC000"/>
              </a:solidFill>
            </c:spPr>
            <c:extLst>
              <c:ext xmlns:c16="http://schemas.microsoft.com/office/drawing/2014/chart" uri="{C3380CC4-5D6E-409C-BE32-E72D297353CC}">
                <c16:uniqueId val="{00000013-BF77-488C-B9F4-7DD740B315A5}"/>
              </c:ext>
            </c:extLst>
          </c:dPt>
          <c:dPt>
            <c:idx val="10"/>
            <c:invertIfNegative val="0"/>
            <c:bubble3D val="0"/>
            <c:spPr>
              <a:solidFill>
                <a:srgbClr val="FF0000"/>
              </a:solidFill>
            </c:spPr>
            <c:extLst>
              <c:ext xmlns:c16="http://schemas.microsoft.com/office/drawing/2014/chart" uri="{C3380CC4-5D6E-409C-BE32-E72D297353CC}">
                <c16:uniqueId val="{00000015-BF77-488C-B9F4-7DD740B315A5}"/>
              </c:ext>
            </c:extLst>
          </c:dPt>
          <c:dPt>
            <c:idx val="11"/>
            <c:invertIfNegative val="0"/>
            <c:bubble3D val="0"/>
            <c:spPr>
              <a:solidFill>
                <a:srgbClr val="FF0000"/>
              </a:solidFill>
            </c:spPr>
            <c:extLst>
              <c:ext xmlns:c16="http://schemas.microsoft.com/office/drawing/2014/chart" uri="{C3380CC4-5D6E-409C-BE32-E72D297353CC}">
                <c16:uniqueId val="{00000017-BF77-488C-B9F4-7DD740B315A5}"/>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BF77-488C-B9F4-7DD740B315A5}"/>
                </c:ext>
              </c:extLst>
            </c:dLbl>
            <c:dLbl>
              <c:idx val="4"/>
              <c:layout>
                <c:manualLayout>
                  <c:x val="0.16010694444444445"/>
                  <c:y val="-1.1285578452542851E-2"/>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0.34778461538461536"/>
                      <c:h val="6.2160966116605793E-2"/>
                    </c:manualLayout>
                  </c15:layout>
                </c:ext>
                <c:ext xmlns:c16="http://schemas.microsoft.com/office/drawing/2014/chart" uri="{C3380CC4-5D6E-409C-BE32-E72D297353CC}">
                  <c16:uniqueId val="{00000009-BF77-488C-B9F4-7DD740B315A5}"/>
                </c:ext>
              </c:extLst>
            </c:dLbl>
            <c:dLbl>
              <c:idx val="5"/>
              <c:delete val="1"/>
              <c:extLst>
                <c:ext xmlns:c15="http://schemas.microsoft.com/office/drawing/2012/chart" uri="{CE6537A1-D6FC-4f65-9D91-7224C49458BB}"/>
                <c:ext xmlns:c16="http://schemas.microsoft.com/office/drawing/2014/chart" uri="{C3380CC4-5D6E-409C-BE32-E72D297353CC}">
                  <c16:uniqueId val="{0000000B-BF77-488C-B9F4-7DD740B315A5}"/>
                </c:ext>
              </c:extLst>
            </c:dLbl>
            <c:dLbl>
              <c:idx val="6"/>
              <c:delete val="1"/>
              <c:extLst>
                <c:ext xmlns:c15="http://schemas.microsoft.com/office/drawing/2012/chart" uri="{CE6537A1-D6FC-4f65-9D91-7224C49458BB}"/>
                <c:ext xmlns:c16="http://schemas.microsoft.com/office/drawing/2014/chart" uri="{C3380CC4-5D6E-409C-BE32-E72D297353CC}">
                  <c16:uniqueId val="{0000000D-BF77-488C-B9F4-7DD740B315A5}"/>
                </c:ext>
              </c:extLst>
            </c:dLbl>
            <c:dLbl>
              <c:idx val="7"/>
              <c:delete val="1"/>
              <c:extLst>
                <c:ext xmlns:c15="http://schemas.microsoft.com/office/drawing/2012/chart" uri="{CE6537A1-D6FC-4f65-9D91-7224C49458BB}"/>
                <c:ext xmlns:c16="http://schemas.microsoft.com/office/drawing/2014/chart" uri="{C3380CC4-5D6E-409C-BE32-E72D297353CC}">
                  <c16:uniqueId val="{0000000F-BF77-488C-B9F4-7DD740B315A5}"/>
                </c:ext>
              </c:extLst>
            </c:dLbl>
            <c:dLbl>
              <c:idx val="8"/>
              <c:delete val="1"/>
              <c:extLst>
                <c:ext xmlns:c15="http://schemas.microsoft.com/office/drawing/2012/chart" uri="{CE6537A1-D6FC-4f65-9D91-7224C49458BB}"/>
                <c:ext xmlns:c16="http://schemas.microsoft.com/office/drawing/2014/chart" uri="{C3380CC4-5D6E-409C-BE32-E72D297353CC}">
                  <c16:uniqueId val="{00000011-BF77-488C-B9F4-7DD740B315A5}"/>
                </c:ext>
              </c:extLst>
            </c:dLbl>
            <c:dLbl>
              <c:idx val="9"/>
              <c:delete val="1"/>
              <c:extLst>
                <c:ext xmlns:c15="http://schemas.microsoft.com/office/drawing/2012/chart" uri="{CE6537A1-D6FC-4f65-9D91-7224C49458BB}"/>
                <c:ext xmlns:c16="http://schemas.microsoft.com/office/drawing/2014/chart" uri="{C3380CC4-5D6E-409C-BE32-E72D297353CC}">
                  <c16:uniqueId val="{00000013-BF77-488C-B9F4-7DD740B315A5}"/>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strRef>
              <c:f>'Hochspr(Noten 2und4)'!$A$21:$A$32</c:f>
              <c:strCache>
                <c:ptCount val="12"/>
                <c:pt idx="0">
                  <c:v>KMK</c:v>
                </c:pt>
                <c:pt idx="1">
                  <c:v>BE</c:v>
                </c:pt>
                <c:pt idx="2">
                  <c:v>BW</c:v>
                </c:pt>
                <c:pt idx="3">
                  <c:v>SL</c:v>
                </c:pt>
                <c:pt idx="4">
                  <c:v>HB</c:v>
                </c:pt>
                <c:pt idx="5">
                  <c:v>NS</c:v>
                </c:pt>
                <c:pt idx="6">
                  <c:v>BY</c:v>
                </c:pt>
                <c:pt idx="7">
                  <c:v>HH</c:v>
                </c:pt>
                <c:pt idx="8">
                  <c:v>NW</c:v>
                </c:pt>
                <c:pt idx="9">
                  <c:v>RP</c:v>
                </c:pt>
                <c:pt idx="10">
                  <c:v>HE</c:v>
                </c:pt>
                <c:pt idx="11">
                  <c:v>SH</c:v>
                </c:pt>
              </c:strCache>
            </c:strRef>
          </c:cat>
          <c:val>
            <c:numRef>
              <c:f>'Hochspr(Noten 2und4)'!$B$21:$B$32</c:f>
              <c:numCache>
                <c:formatCode>0.00</c:formatCode>
                <c:ptCount val="12"/>
                <c:pt idx="0">
                  <c:v>1.35</c:v>
                </c:pt>
                <c:pt idx="1">
                  <c:v>1.42</c:v>
                </c:pt>
                <c:pt idx="2">
                  <c:v>1.38</c:v>
                </c:pt>
                <c:pt idx="3">
                  <c:v>1.37</c:v>
                </c:pt>
                <c:pt idx="4">
                  <c:v>1.35</c:v>
                </c:pt>
                <c:pt idx="5">
                  <c:v>1.35</c:v>
                </c:pt>
                <c:pt idx="6">
                  <c:v>1.35</c:v>
                </c:pt>
                <c:pt idx="7">
                  <c:v>1.35</c:v>
                </c:pt>
                <c:pt idx="8">
                  <c:v>1.35</c:v>
                </c:pt>
                <c:pt idx="9">
                  <c:v>1.35</c:v>
                </c:pt>
                <c:pt idx="10">
                  <c:v>1.32</c:v>
                </c:pt>
                <c:pt idx="11">
                  <c:v>1.29</c:v>
                </c:pt>
              </c:numCache>
            </c:numRef>
          </c:val>
          <c:extLst>
            <c:ext xmlns:c16="http://schemas.microsoft.com/office/drawing/2014/chart" uri="{C3380CC4-5D6E-409C-BE32-E72D297353CC}">
              <c16:uniqueId val="{00000018-BF77-488C-B9F4-7DD740B315A5}"/>
            </c:ext>
          </c:extLst>
        </c:ser>
        <c:dLbls>
          <c:dLblPos val="outEnd"/>
          <c:showLegendKey val="0"/>
          <c:showVal val="1"/>
          <c:showCatName val="0"/>
          <c:showSerName val="0"/>
          <c:showPercent val="0"/>
          <c:showBubbleSize val="0"/>
        </c:dLbls>
        <c:gapWidth val="150"/>
        <c:axId val="86559744"/>
        <c:axId val="86561536"/>
      </c:barChart>
      <c:catAx>
        <c:axId val="86559744"/>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561536"/>
        <c:crosses val="autoZero"/>
        <c:auto val="1"/>
        <c:lblAlgn val="ctr"/>
        <c:lblOffset val="100"/>
        <c:noMultiLvlLbl val="0"/>
      </c:catAx>
      <c:valAx>
        <c:axId val="86561536"/>
        <c:scaling>
          <c:orientation val="minMax"/>
        </c:scaling>
        <c:delete val="0"/>
        <c:axPos val="l"/>
        <c:majorGridlines/>
        <c:title>
          <c:tx>
            <c:rich>
              <a:bodyPr/>
              <a:lstStyle/>
              <a:p>
                <a:pPr>
                  <a:defRPr/>
                </a:pPr>
                <a:r>
                  <a:rPr lang="de-DE" sz="1200">
                    <a:latin typeface="Arial Narrow" panose="020B0606020202030204" pitchFamily="34" charset="0"/>
                  </a:rPr>
                  <a:t>Sprunghöhe (m,cm)</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559744"/>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Hochsprung Schülerinnen - Note "ausreichend"</a:t>
            </a:r>
          </a:p>
        </c:rich>
      </c:tx>
      <c:layout>
        <c:manualLayout>
          <c:xMode val="edge"/>
          <c:yMode val="edge"/>
          <c:x val="5.8355546023672084E-4"/>
          <c:y val="4.6296296296296294E-3"/>
        </c:manualLayout>
      </c:layout>
      <c:overlay val="0"/>
    </c:title>
    <c:autoTitleDeleted val="0"/>
    <c:plotArea>
      <c:layout/>
      <c:barChart>
        <c:barDir val="col"/>
        <c:grouping val="clustered"/>
        <c:varyColors val="0"/>
        <c:ser>
          <c:idx val="0"/>
          <c:order val="0"/>
          <c:tx>
            <c:strRef>
              <c:f>'Hochspr(Noten 2und4)'!$D$20</c:f>
              <c:strCache>
                <c:ptCount val="1"/>
                <c:pt idx="0">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9FF0-4F06-8F2B-297CB642124C}"/>
              </c:ext>
            </c:extLst>
          </c:dPt>
          <c:dPt>
            <c:idx val="1"/>
            <c:invertIfNegative val="0"/>
            <c:bubble3D val="0"/>
            <c:spPr>
              <a:solidFill>
                <a:srgbClr val="0070C0"/>
              </a:solidFill>
            </c:spPr>
            <c:extLst>
              <c:ext xmlns:c16="http://schemas.microsoft.com/office/drawing/2014/chart" uri="{C3380CC4-5D6E-409C-BE32-E72D297353CC}">
                <c16:uniqueId val="{00000003-9FF0-4F06-8F2B-297CB642124C}"/>
              </c:ext>
            </c:extLst>
          </c:dPt>
          <c:dPt>
            <c:idx val="2"/>
            <c:invertIfNegative val="0"/>
            <c:bubble3D val="0"/>
            <c:spPr>
              <a:solidFill>
                <a:srgbClr val="0070C0"/>
              </a:solidFill>
            </c:spPr>
            <c:extLst>
              <c:ext xmlns:c16="http://schemas.microsoft.com/office/drawing/2014/chart" uri="{C3380CC4-5D6E-409C-BE32-E72D297353CC}">
                <c16:uniqueId val="{00000005-9FF0-4F06-8F2B-297CB642124C}"/>
              </c:ext>
            </c:extLst>
          </c:dPt>
          <c:dPt>
            <c:idx val="3"/>
            <c:invertIfNegative val="0"/>
            <c:bubble3D val="0"/>
            <c:spPr>
              <a:solidFill>
                <a:srgbClr val="0070C0"/>
              </a:solidFill>
            </c:spPr>
            <c:extLst>
              <c:ext xmlns:c16="http://schemas.microsoft.com/office/drawing/2014/chart" uri="{C3380CC4-5D6E-409C-BE32-E72D297353CC}">
                <c16:uniqueId val="{00000007-9FF0-4F06-8F2B-297CB642124C}"/>
              </c:ext>
            </c:extLst>
          </c:dPt>
          <c:dPt>
            <c:idx val="4"/>
            <c:invertIfNegative val="0"/>
            <c:bubble3D val="0"/>
            <c:spPr>
              <a:solidFill>
                <a:srgbClr val="0070C0"/>
              </a:solidFill>
            </c:spPr>
            <c:extLst>
              <c:ext xmlns:c16="http://schemas.microsoft.com/office/drawing/2014/chart" uri="{C3380CC4-5D6E-409C-BE32-E72D297353CC}">
                <c16:uniqueId val="{00000009-9FF0-4F06-8F2B-297CB642124C}"/>
              </c:ext>
            </c:extLst>
          </c:dPt>
          <c:dPt>
            <c:idx val="5"/>
            <c:invertIfNegative val="0"/>
            <c:bubble3D val="0"/>
            <c:spPr>
              <a:solidFill>
                <a:srgbClr val="FFC000"/>
              </a:solidFill>
            </c:spPr>
            <c:extLst>
              <c:ext xmlns:c16="http://schemas.microsoft.com/office/drawing/2014/chart" uri="{C3380CC4-5D6E-409C-BE32-E72D297353CC}">
                <c16:uniqueId val="{0000000B-9FF0-4F06-8F2B-297CB642124C}"/>
              </c:ext>
            </c:extLst>
          </c:dPt>
          <c:dPt>
            <c:idx val="6"/>
            <c:invertIfNegative val="0"/>
            <c:bubble3D val="0"/>
            <c:spPr>
              <a:solidFill>
                <a:srgbClr val="FFC000"/>
              </a:solidFill>
            </c:spPr>
            <c:extLst>
              <c:ext xmlns:c16="http://schemas.microsoft.com/office/drawing/2014/chart" uri="{C3380CC4-5D6E-409C-BE32-E72D297353CC}">
                <c16:uniqueId val="{0000000D-9FF0-4F06-8F2B-297CB642124C}"/>
              </c:ext>
            </c:extLst>
          </c:dPt>
          <c:dPt>
            <c:idx val="7"/>
            <c:invertIfNegative val="0"/>
            <c:bubble3D val="0"/>
            <c:spPr>
              <a:solidFill>
                <a:srgbClr val="FFC000"/>
              </a:solidFill>
            </c:spPr>
            <c:extLst>
              <c:ext xmlns:c16="http://schemas.microsoft.com/office/drawing/2014/chart" uri="{C3380CC4-5D6E-409C-BE32-E72D297353CC}">
                <c16:uniqueId val="{0000000F-9FF0-4F06-8F2B-297CB642124C}"/>
              </c:ext>
            </c:extLst>
          </c:dPt>
          <c:dPt>
            <c:idx val="8"/>
            <c:invertIfNegative val="0"/>
            <c:bubble3D val="0"/>
            <c:spPr>
              <a:solidFill>
                <a:srgbClr val="FFC000"/>
              </a:solidFill>
            </c:spPr>
            <c:extLst>
              <c:ext xmlns:c16="http://schemas.microsoft.com/office/drawing/2014/chart" uri="{C3380CC4-5D6E-409C-BE32-E72D297353CC}">
                <c16:uniqueId val="{00000011-9FF0-4F06-8F2B-297CB642124C}"/>
              </c:ext>
            </c:extLst>
          </c:dPt>
          <c:dPt>
            <c:idx val="9"/>
            <c:invertIfNegative val="0"/>
            <c:bubble3D val="0"/>
            <c:spPr>
              <a:solidFill>
                <a:srgbClr val="FFC000"/>
              </a:solidFill>
            </c:spPr>
            <c:extLst>
              <c:ext xmlns:c16="http://schemas.microsoft.com/office/drawing/2014/chart" uri="{C3380CC4-5D6E-409C-BE32-E72D297353CC}">
                <c16:uniqueId val="{00000013-9FF0-4F06-8F2B-297CB642124C}"/>
              </c:ext>
            </c:extLst>
          </c:dPt>
          <c:dPt>
            <c:idx val="10"/>
            <c:invertIfNegative val="0"/>
            <c:bubble3D val="0"/>
            <c:spPr>
              <a:solidFill>
                <a:srgbClr val="FFC000"/>
              </a:solidFill>
            </c:spPr>
            <c:extLst>
              <c:ext xmlns:c16="http://schemas.microsoft.com/office/drawing/2014/chart" uri="{C3380CC4-5D6E-409C-BE32-E72D297353CC}">
                <c16:uniqueId val="{00000015-9FF0-4F06-8F2B-297CB642124C}"/>
              </c:ext>
            </c:extLst>
          </c:dPt>
          <c:dPt>
            <c:idx val="11"/>
            <c:invertIfNegative val="0"/>
            <c:bubble3D val="0"/>
            <c:spPr>
              <a:solidFill>
                <a:srgbClr val="FF0000"/>
              </a:solidFill>
            </c:spPr>
            <c:extLst>
              <c:ext xmlns:c16="http://schemas.microsoft.com/office/drawing/2014/chart" uri="{C3380CC4-5D6E-409C-BE32-E72D297353CC}">
                <c16:uniqueId val="{00000017-9FF0-4F06-8F2B-297CB642124C}"/>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9FF0-4F06-8F2B-297CB642124C}"/>
                </c:ext>
              </c:extLst>
            </c:dLbl>
            <c:dLbl>
              <c:idx val="5"/>
              <c:layout>
                <c:manualLayout>
                  <c:x val="0.16282051282051277"/>
                  <c:y val="-2.2571156905085619E-3"/>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5="http://schemas.microsoft.com/office/drawing/2012/chart" uri="{CE6537A1-D6FC-4f65-9D91-7224C49458BB}">
                  <c15:layout>
                    <c:manualLayout>
                      <c:w val="0.36135299145299143"/>
                      <c:h val="7.1189428878640049E-2"/>
                    </c:manualLayout>
                  </c15:layout>
                </c:ext>
                <c:ext xmlns:c16="http://schemas.microsoft.com/office/drawing/2014/chart" uri="{C3380CC4-5D6E-409C-BE32-E72D297353CC}">
                  <c16:uniqueId val="{0000000B-9FF0-4F06-8F2B-297CB642124C}"/>
                </c:ext>
              </c:extLst>
            </c:dLbl>
            <c:dLbl>
              <c:idx val="6"/>
              <c:delete val="1"/>
              <c:extLst>
                <c:ext xmlns:c15="http://schemas.microsoft.com/office/drawing/2012/chart" uri="{CE6537A1-D6FC-4f65-9D91-7224C49458BB}"/>
                <c:ext xmlns:c16="http://schemas.microsoft.com/office/drawing/2014/chart" uri="{C3380CC4-5D6E-409C-BE32-E72D297353CC}">
                  <c16:uniqueId val="{0000000D-9FF0-4F06-8F2B-297CB642124C}"/>
                </c:ext>
              </c:extLst>
            </c:dLbl>
            <c:dLbl>
              <c:idx val="7"/>
              <c:delete val="1"/>
              <c:extLst>
                <c:ext xmlns:c15="http://schemas.microsoft.com/office/drawing/2012/chart" uri="{CE6537A1-D6FC-4f65-9D91-7224C49458BB}"/>
                <c:ext xmlns:c16="http://schemas.microsoft.com/office/drawing/2014/chart" uri="{C3380CC4-5D6E-409C-BE32-E72D297353CC}">
                  <c16:uniqueId val="{0000000F-9FF0-4F06-8F2B-297CB642124C}"/>
                </c:ext>
              </c:extLst>
            </c:dLbl>
            <c:dLbl>
              <c:idx val="8"/>
              <c:delete val="1"/>
              <c:extLst>
                <c:ext xmlns:c15="http://schemas.microsoft.com/office/drawing/2012/chart" uri="{CE6537A1-D6FC-4f65-9D91-7224C49458BB}"/>
                <c:ext xmlns:c16="http://schemas.microsoft.com/office/drawing/2014/chart" uri="{C3380CC4-5D6E-409C-BE32-E72D297353CC}">
                  <c16:uniqueId val="{00000011-9FF0-4F06-8F2B-297CB642124C}"/>
                </c:ext>
              </c:extLst>
            </c:dLbl>
            <c:dLbl>
              <c:idx val="9"/>
              <c:delete val="1"/>
              <c:extLst>
                <c:ext xmlns:c15="http://schemas.microsoft.com/office/drawing/2012/chart" uri="{CE6537A1-D6FC-4f65-9D91-7224C49458BB}"/>
                <c:ext xmlns:c16="http://schemas.microsoft.com/office/drawing/2014/chart" uri="{C3380CC4-5D6E-409C-BE32-E72D297353CC}">
                  <c16:uniqueId val="{00000013-9FF0-4F06-8F2B-297CB642124C}"/>
                </c:ext>
              </c:extLst>
            </c:dLbl>
            <c:dLbl>
              <c:idx val="10"/>
              <c:delete val="1"/>
              <c:extLst>
                <c:ext xmlns:c15="http://schemas.microsoft.com/office/drawing/2012/chart" uri="{CE6537A1-D6FC-4f65-9D91-7224C49458BB}"/>
                <c:ext xmlns:c16="http://schemas.microsoft.com/office/drawing/2014/chart" uri="{C3380CC4-5D6E-409C-BE32-E72D297353CC}">
                  <c16:uniqueId val="{00000015-9FF0-4F06-8F2B-297CB642124C}"/>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'Hochspr(Noten 2und4)'!$A$21:$A$32</c:f>
              <c:strCache>
                <c:ptCount val="12"/>
                <c:pt idx="0">
                  <c:v>KMK</c:v>
                </c:pt>
                <c:pt idx="1">
                  <c:v>BE</c:v>
                </c:pt>
                <c:pt idx="2">
                  <c:v>BW</c:v>
                </c:pt>
                <c:pt idx="3">
                  <c:v>SL</c:v>
                </c:pt>
                <c:pt idx="4">
                  <c:v>HB</c:v>
                </c:pt>
                <c:pt idx="5">
                  <c:v>NS</c:v>
                </c:pt>
                <c:pt idx="6">
                  <c:v>BY</c:v>
                </c:pt>
                <c:pt idx="7">
                  <c:v>HH</c:v>
                </c:pt>
                <c:pt idx="8">
                  <c:v>NW</c:v>
                </c:pt>
                <c:pt idx="9">
                  <c:v>RP</c:v>
                </c:pt>
                <c:pt idx="10">
                  <c:v>HE</c:v>
                </c:pt>
                <c:pt idx="11">
                  <c:v>SH</c:v>
                </c:pt>
              </c:strCache>
            </c:strRef>
          </c:cat>
          <c:val>
            <c:numRef>
              <c:f>'Hochspr(Noten 2und4)'!$D$21:$D$32</c:f>
              <c:numCache>
                <c:formatCode>0.00</c:formatCode>
                <c:ptCount val="12"/>
                <c:pt idx="0">
                  <c:v>1.18</c:v>
                </c:pt>
                <c:pt idx="1">
                  <c:v>1.34</c:v>
                </c:pt>
                <c:pt idx="2">
                  <c:v>1.27</c:v>
                </c:pt>
                <c:pt idx="3">
                  <c:v>1.22</c:v>
                </c:pt>
                <c:pt idx="4">
                  <c:v>1.21</c:v>
                </c:pt>
                <c:pt idx="5">
                  <c:v>1.18</c:v>
                </c:pt>
                <c:pt idx="6">
                  <c:v>1.18</c:v>
                </c:pt>
                <c:pt idx="7">
                  <c:v>1.18</c:v>
                </c:pt>
                <c:pt idx="8">
                  <c:v>1.18</c:v>
                </c:pt>
                <c:pt idx="9">
                  <c:v>1.18</c:v>
                </c:pt>
                <c:pt idx="10">
                  <c:v>1.18</c:v>
                </c:pt>
                <c:pt idx="11">
                  <c:v>1.1399999999999999</c:v>
                </c:pt>
              </c:numCache>
            </c:numRef>
          </c:val>
          <c:extLst>
            <c:ext xmlns:c16="http://schemas.microsoft.com/office/drawing/2014/chart" uri="{C3380CC4-5D6E-409C-BE32-E72D297353CC}">
              <c16:uniqueId val="{00000018-9FF0-4F06-8F2B-297CB642124C}"/>
            </c:ext>
          </c:extLst>
        </c:ser>
        <c:dLbls>
          <c:dLblPos val="outEnd"/>
          <c:showLegendKey val="0"/>
          <c:showVal val="1"/>
          <c:showCatName val="0"/>
          <c:showSerName val="0"/>
          <c:showPercent val="0"/>
          <c:showBubbleSize val="0"/>
        </c:dLbls>
        <c:gapWidth val="150"/>
        <c:axId val="86610304"/>
        <c:axId val="86611840"/>
      </c:barChart>
      <c:catAx>
        <c:axId val="86610304"/>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611840"/>
        <c:crosses val="autoZero"/>
        <c:auto val="1"/>
        <c:lblAlgn val="ctr"/>
        <c:lblOffset val="100"/>
        <c:noMultiLvlLbl val="0"/>
      </c:catAx>
      <c:valAx>
        <c:axId val="86611840"/>
        <c:scaling>
          <c:orientation val="minMax"/>
        </c:scaling>
        <c:delete val="0"/>
        <c:axPos val="l"/>
        <c:majorGridlines/>
        <c:title>
          <c:tx>
            <c:rich>
              <a:bodyPr/>
              <a:lstStyle/>
              <a:p>
                <a:pPr>
                  <a:defRPr/>
                </a:pPr>
                <a:r>
                  <a:rPr lang="de-DE" sz="1200">
                    <a:latin typeface="Arial Narrow" panose="020B0606020202030204" pitchFamily="34" charset="0"/>
                  </a:rPr>
                  <a:t>Sprunghöhe (m, cm)</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610304"/>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Sportabitur Leichtathletik</a:t>
            </a:r>
          </a:p>
          <a:p>
            <a:pPr algn="l">
              <a:defRPr b="1">
                <a:latin typeface="Arial Narrow" panose="020B0606020202030204" pitchFamily="34" charset="0"/>
              </a:defRPr>
            </a:pPr>
            <a:r>
              <a:rPr lang="de-DE" sz="1200" b="1">
                <a:latin typeface="Arial Narrow" panose="020B0606020202030204" pitchFamily="34" charset="0"/>
              </a:rPr>
              <a:t>Hochsprung Schüler u. Schülerinnen - Note  </a:t>
            </a:r>
            <a:r>
              <a:rPr lang="de-DE" sz="1200" b="1" baseline="0">
                <a:latin typeface="Arial Narrow" panose="020B0606020202030204" pitchFamily="34" charset="0"/>
              </a:rPr>
              <a:t>   </a:t>
            </a:r>
            <a:r>
              <a:rPr lang="de-DE" sz="1200" b="1">
                <a:latin typeface="Arial Narrow" panose="020B0606020202030204" pitchFamily="34" charset="0"/>
              </a:rPr>
              <a:t>                                    "ausreichend"     </a:t>
            </a:r>
          </a:p>
        </c:rich>
      </c:tx>
      <c:layout>
        <c:manualLayout>
          <c:xMode val="edge"/>
          <c:yMode val="edge"/>
          <c:x val="9.1111111111111113E-4"/>
          <c:y val="1.1574074074074071E-3"/>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0.14530149572649573"/>
          <c:y val="0.28045833333333331"/>
          <c:w val="0.71092948717948723"/>
          <c:h val="0.48072569444444446"/>
        </c:manualLayout>
      </c:layout>
      <c:lineChart>
        <c:grouping val="standard"/>
        <c:varyColors val="0"/>
        <c:ser>
          <c:idx val="0"/>
          <c:order val="0"/>
          <c:tx>
            <c:strRef>
              <c:f>'Hochspr(Noten 2und4)'!$R$3</c:f>
              <c:strCache>
                <c:ptCount val="1"/>
                <c:pt idx="0">
                  <c:v>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'Hochspr(Noten 2und4)'!$Q$20:$Q$31</c:f>
              <c:strCache>
                <c:ptCount val="12"/>
                <c:pt idx="0">
                  <c:v>KMK</c:v>
                </c:pt>
                <c:pt idx="1">
                  <c:v>BE</c:v>
                </c:pt>
                <c:pt idx="2">
                  <c:v>BW</c:v>
                </c:pt>
                <c:pt idx="3">
                  <c:v>SL</c:v>
                </c:pt>
                <c:pt idx="4">
                  <c:v>RP</c:v>
                </c:pt>
                <c:pt idx="5">
                  <c:v>HB</c:v>
                </c:pt>
                <c:pt idx="6">
                  <c:v>NS</c:v>
                </c:pt>
                <c:pt idx="7">
                  <c:v>BY</c:v>
                </c:pt>
                <c:pt idx="8">
                  <c:v>HH</c:v>
                </c:pt>
                <c:pt idx="9">
                  <c:v>NW</c:v>
                </c:pt>
                <c:pt idx="10">
                  <c:v>HE</c:v>
                </c:pt>
                <c:pt idx="11">
                  <c:v>SH</c:v>
                </c:pt>
              </c:strCache>
            </c:strRef>
          </c:cat>
          <c:val>
            <c:numRef>
              <c:f>'Hochspr(Noten 2und4)'!$R$20:$R$31</c:f>
              <c:numCache>
                <c:formatCode>0.00</c:formatCode>
                <c:ptCount val="12"/>
                <c:pt idx="0">
                  <c:v>1.35</c:v>
                </c:pt>
                <c:pt idx="1">
                  <c:v>1.42</c:v>
                </c:pt>
                <c:pt idx="2">
                  <c:v>1.38</c:v>
                </c:pt>
                <c:pt idx="3">
                  <c:v>1.37</c:v>
                </c:pt>
                <c:pt idx="4">
                  <c:v>1.35</c:v>
                </c:pt>
                <c:pt idx="5">
                  <c:v>1.35</c:v>
                </c:pt>
                <c:pt idx="6">
                  <c:v>1.35</c:v>
                </c:pt>
                <c:pt idx="7">
                  <c:v>1.35</c:v>
                </c:pt>
                <c:pt idx="8">
                  <c:v>1.35</c:v>
                </c:pt>
                <c:pt idx="9">
                  <c:v>1.35</c:v>
                </c:pt>
                <c:pt idx="10">
                  <c:v>1.32</c:v>
                </c:pt>
                <c:pt idx="11">
                  <c:v>1.29</c:v>
                </c:pt>
              </c:numCache>
            </c:numRef>
          </c:val>
          <c:smooth val="0"/>
          <c:extLst>
            <c:ext xmlns:c16="http://schemas.microsoft.com/office/drawing/2014/chart" uri="{C3380CC4-5D6E-409C-BE32-E72D297353CC}">
              <c16:uniqueId val="{00000000-043F-4C30-834D-81D10A1D5A95}"/>
            </c:ext>
          </c:extLst>
        </c:ser>
        <c:ser>
          <c:idx val="1"/>
          <c:order val="1"/>
          <c:tx>
            <c:strRef>
              <c:f>'Hochspr(Noten 2und4)'!$S$3</c:f>
              <c:strCache>
                <c:ptCount val="1"/>
                <c:pt idx="0">
                  <c:v>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'Hochspr(Noten 2und4)'!$Q$20:$Q$31</c:f>
              <c:strCache>
                <c:ptCount val="12"/>
                <c:pt idx="0">
                  <c:v>KMK</c:v>
                </c:pt>
                <c:pt idx="1">
                  <c:v>BE</c:v>
                </c:pt>
                <c:pt idx="2">
                  <c:v>BW</c:v>
                </c:pt>
                <c:pt idx="3">
                  <c:v>SL</c:v>
                </c:pt>
                <c:pt idx="4">
                  <c:v>RP</c:v>
                </c:pt>
                <c:pt idx="5">
                  <c:v>HB</c:v>
                </c:pt>
                <c:pt idx="6">
                  <c:v>NS</c:v>
                </c:pt>
                <c:pt idx="7">
                  <c:v>BY</c:v>
                </c:pt>
                <c:pt idx="8">
                  <c:v>HH</c:v>
                </c:pt>
                <c:pt idx="9">
                  <c:v>NW</c:v>
                </c:pt>
                <c:pt idx="10">
                  <c:v>HE</c:v>
                </c:pt>
                <c:pt idx="11">
                  <c:v>SH</c:v>
                </c:pt>
              </c:strCache>
            </c:strRef>
          </c:cat>
          <c:val>
            <c:numRef>
              <c:f>'Hochspr(Noten 2und4)'!$S$20:$S$31</c:f>
              <c:numCache>
                <c:formatCode>0.00</c:formatCode>
                <c:ptCount val="12"/>
                <c:pt idx="0">
                  <c:v>1.18</c:v>
                </c:pt>
                <c:pt idx="1">
                  <c:v>1.27</c:v>
                </c:pt>
                <c:pt idx="2">
                  <c:v>1.21</c:v>
                </c:pt>
                <c:pt idx="3">
                  <c:v>1.22</c:v>
                </c:pt>
                <c:pt idx="4">
                  <c:v>1.18</c:v>
                </c:pt>
                <c:pt idx="5">
                  <c:v>1.18</c:v>
                </c:pt>
                <c:pt idx="6">
                  <c:v>1.18</c:v>
                </c:pt>
                <c:pt idx="7">
                  <c:v>1.18</c:v>
                </c:pt>
                <c:pt idx="8">
                  <c:v>1.18</c:v>
                </c:pt>
                <c:pt idx="9">
                  <c:v>1.18</c:v>
                </c:pt>
                <c:pt idx="10">
                  <c:v>1.18</c:v>
                </c:pt>
                <c:pt idx="11">
                  <c:v>1.1399999999999999</c:v>
                </c:pt>
              </c:numCache>
            </c:numRef>
          </c:val>
          <c:smooth val="0"/>
          <c:extLst>
            <c:ext xmlns:c16="http://schemas.microsoft.com/office/drawing/2014/chart" uri="{C3380CC4-5D6E-409C-BE32-E72D297353CC}">
              <c16:uniqueId val="{00000001-043F-4C30-834D-81D10A1D5A95}"/>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91027824"/>
        <c:axId val="2057605440"/>
      </c:lineChart>
      <c:scatterChart>
        <c:scatterStyle val="lineMarker"/>
        <c:varyColors val="0"/>
        <c:ser>
          <c:idx val="2"/>
          <c:order val="2"/>
          <c:tx>
            <c:strRef>
              <c:f>'Hochspr(Noten 2und4)'!$U$3</c:f>
              <c:strCache>
                <c:ptCount val="1"/>
                <c:pt idx="0">
                  <c:v>Diff </c:v>
                </c:pt>
              </c:strCache>
            </c:strRef>
          </c:tx>
          <c:spPr>
            <a:ln w="25400" cap="rnd">
              <a:noFill/>
              <a:round/>
            </a:ln>
            <a:effectLst/>
          </c:spPr>
          <c:marker>
            <c:symbol val="square"/>
            <c:size val="1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'Hochspr(Noten 2und4)'!$U$20:$U$31</c:f>
              <c:numCache>
                <c:formatCode>0.00</c:formatCode>
                <c:ptCount val="12"/>
                <c:pt idx="0">
                  <c:v>0.17000000000000015</c:v>
                </c:pt>
                <c:pt idx="1">
                  <c:v>0.14999999999999991</c:v>
                </c:pt>
                <c:pt idx="2">
                  <c:v>0.16999999999999993</c:v>
                </c:pt>
                <c:pt idx="3">
                  <c:v>0.15000000000000013</c:v>
                </c:pt>
                <c:pt idx="4">
                  <c:v>0.17000000000000015</c:v>
                </c:pt>
                <c:pt idx="5">
                  <c:v>0.17000000000000015</c:v>
                </c:pt>
                <c:pt idx="6">
                  <c:v>0.17000000000000015</c:v>
                </c:pt>
                <c:pt idx="7">
                  <c:v>0.17000000000000015</c:v>
                </c:pt>
                <c:pt idx="8">
                  <c:v>0.17000000000000015</c:v>
                </c:pt>
                <c:pt idx="9">
                  <c:v>0.17000000000000015</c:v>
                </c:pt>
                <c:pt idx="10">
                  <c:v>0.14000000000000012</c:v>
                </c:pt>
                <c:pt idx="11">
                  <c:v>0.15000000000000013</c:v>
                </c:pt>
              </c:numCache>
            </c:numRef>
          </c:yVal>
          <c:smooth val="0"/>
          <c:extLst>
            <c:ext xmlns:c16="http://schemas.microsoft.com/office/drawing/2014/chart" uri="{C3380CC4-5D6E-409C-BE32-E72D297353CC}">
              <c16:uniqueId val="{00000002-043F-4C30-834D-81D10A1D5A95}"/>
            </c:ext>
          </c:extLst>
        </c:ser>
        <c:dLbls>
          <c:showLegendKey val="0"/>
          <c:showVal val="0"/>
          <c:showCatName val="0"/>
          <c:showSerName val="0"/>
          <c:showPercent val="0"/>
          <c:showBubbleSize val="0"/>
        </c:dLbls>
        <c:axId val="256670688"/>
        <c:axId val="110939424"/>
      </c:scatterChart>
      <c:catAx>
        <c:axId val="91027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KMK und Bundesländer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057605440"/>
        <c:crosses val="autoZero"/>
        <c:auto val="1"/>
        <c:lblAlgn val="ctr"/>
        <c:lblOffset val="100"/>
        <c:noMultiLvlLbl val="0"/>
      </c:catAx>
      <c:valAx>
        <c:axId val="2057605440"/>
        <c:scaling>
          <c:orientation val="minMax"/>
          <c:max val="1.42"/>
          <c:min val="1.11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Sprunghöeh (m,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1027824"/>
        <c:crosses val="autoZero"/>
        <c:crossBetween val="between"/>
        <c:majorUnit val="5.000000000000001E-2"/>
      </c:valAx>
      <c:valAx>
        <c:axId val="110939424"/>
        <c:scaling>
          <c:orientation val="minMax"/>
          <c:max val="1"/>
          <c:min val="-0.70000000000000007"/>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6670688"/>
        <c:crosses val="max"/>
        <c:crossBetween val="midCat"/>
      </c:valAx>
      <c:valAx>
        <c:axId val="256670688"/>
        <c:scaling>
          <c:orientation val="minMax"/>
        </c:scaling>
        <c:delete val="1"/>
        <c:axPos val="b"/>
        <c:numFmt formatCode="0.00" sourceLinked="1"/>
        <c:majorTickMark val="out"/>
        <c:minorTickMark val="none"/>
        <c:tickLblPos val="nextTo"/>
        <c:crossAx val="110939424"/>
        <c:crosses val="autoZero"/>
        <c:crossBetween val="midCat"/>
      </c:valAx>
      <c:spPr>
        <a:noFill/>
        <a:ln>
          <a:noFill/>
        </a:ln>
        <a:effectLst/>
      </c:spPr>
    </c:plotArea>
    <c:legend>
      <c:legendPos val="r"/>
      <c:layout>
        <c:manualLayout>
          <c:xMode val="edge"/>
          <c:yMode val="edge"/>
          <c:x val="0.86665266841644795"/>
          <c:y val="0.245890625"/>
          <c:w val="0.11668066491688539"/>
          <c:h val="0.459823456790123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de-DE" b="1">
                <a:latin typeface="Arial Narrow" panose="020B0606020202030204" pitchFamily="34" charset="0"/>
              </a:rPr>
              <a:t>Sportabitur Leichtathletik</a:t>
            </a:r>
          </a:p>
          <a:p>
            <a:pPr algn="l">
              <a:defRPr b="1">
                <a:latin typeface="Arial Narrow" panose="020B0606020202030204" pitchFamily="34" charset="0"/>
              </a:defRPr>
            </a:pPr>
            <a:r>
              <a:rPr lang="de-DE" sz="1200" b="1">
                <a:latin typeface="Arial Narrow" panose="020B0606020202030204" pitchFamily="34" charset="0"/>
              </a:rPr>
              <a:t>Hochsprung Note "gut":  Schüler (1,55m) und Schülerinnen (1,32m)</a:t>
            </a:r>
          </a:p>
        </c:rich>
      </c:tx>
      <c:layout>
        <c:manualLayout>
          <c:xMode val="edge"/>
          <c:yMode val="edge"/>
          <c:x val="9.1111111111111134E-4"/>
          <c:y val="1.361882716049382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de-DE"/>
        </a:p>
      </c:txPr>
    </c:title>
    <c:autoTitleDeleted val="0"/>
    <c:plotArea>
      <c:layout>
        <c:manualLayout>
          <c:layoutTarget val="inner"/>
          <c:xMode val="edge"/>
          <c:yMode val="edge"/>
          <c:x val="8.4166951957092326E-2"/>
          <c:y val="0.17021252343457069"/>
          <c:w val="0.84422952565711895"/>
          <c:h val="0.71668571428571426"/>
        </c:manualLayout>
      </c:layout>
      <c:lineChart>
        <c:grouping val="standard"/>
        <c:varyColors val="0"/>
        <c:ser>
          <c:idx val="0"/>
          <c:order val="0"/>
          <c:tx>
            <c:strRef>
              <c:f>'Hochspr(Noten 2und4)'!$R$3</c:f>
              <c:strCache>
                <c:ptCount val="1"/>
                <c:pt idx="0">
                  <c:v>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'Hochspr(Noten 2und4)'!$Q$5:$Q$15</c:f>
              <c:strCache>
                <c:ptCount val="11"/>
                <c:pt idx="0">
                  <c:v>BY</c:v>
                </c:pt>
                <c:pt idx="1">
                  <c:v>HH</c:v>
                </c:pt>
                <c:pt idx="2">
                  <c:v>NW</c:v>
                </c:pt>
                <c:pt idx="3">
                  <c:v>RP</c:v>
                </c:pt>
                <c:pt idx="4">
                  <c:v>BW</c:v>
                </c:pt>
                <c:pt idx="5">
                  <c:v>SL</c:v>
                </c:pt>
                <c:pt idx="6">
                  <c:v>HB</c:v>
                </c:pt>
                <c:pt idx="7">
                  <c:v>BE</c:v>
                </c:pt>
                <c:pt idx="8">
                  <c:v>NS</c:v>
                </c:pt>
                <c:pt idx="9">
                  <c:v>SH</c:v>
                </c:pt>
                <c:pt idx="10">
                  <c:v>HE</c:v>
                </c:pt>
              </c:strCache>
            </c:strRef>
          </c:cat>
          <c:val>
            <c:numRef>
              <c:f>'Hochspr(Noten 2und4)'!$R$5:$R$15</c:f>
              <c:numCache>
                <c:formatCode>0.00</c:formatCode>
                <c:ptCount val="11"/>
                <c:pt idx="0">
                  <c:v>1.55</c:v>
                </c:pt>
                <c:pt idx="1">
                  <c:v>1.55</c:v>
                </c:pt>
                <c:pt idx="2">
                  <c:v>1.55</c:v>
                </c:pt>
                <c:pt idx="3">
                  <c:v>1.55</c:v>
                </c:pt>
                <c:pt idx="4">
                  <c:v>1.55</c:v>
                </c:pt>
                <c:pt idx="5">
                  <c:v>1.55</c:v>
                </c:pt>
                <c:pt idx="6">
                  <c:v>1.57</c:v>
                </c:pt>
                <c:pt idx="7">
                  <c:v>1.6</c:v>
                </c:pt>
                <c:pt idx="8">
                  <c:v>1.57</c:v>
                </c:pt>
                <c:pt idx="9">
                  <c:v>1.58</c:v>
                </c:pt>
                <c:pt idx="10">
                  <c:v>1.63</c:v>
                </c:pt>
              </c:numCache>
            </c:numRef>
          </c:val>
          <c:smooth val="0"/>
          <c:extLst>
            <c:ext xmlns:c16="http://schemas.microsoft.com/office/drawing/2014/chart" uri="{C3380CC4-5D6E-409C-BE32-E72D297353CC}">
              <c16:uniqueId val="{00000000-53E4-484F-929B-34DDB0376E22}"/>
            </c:ext>
          </c:extLst>
        </c:ser>
        <c:ser>
          <c:idx val="1"/>
          <c:order val="2"/>
          <c:tx>
            <c:strRef>
              <c:f>'Hochspr(Noten 2und4)'!$S$3</c:f>
              <c:strCache>
                <c:ptCount val="1"/>
                <c:pt idx="0">
                  <c:v>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'Hochspr(Noten 2und4)'!$Q$5:$Q$15</c:f>
              <c:strCache>
                <c:ptCount val="11"/>
                <c:pt idx="0">
                  <c:v>BY</c:v>
                </c:pt>
                <c:pt idx="1">
                  <c:v>HH</c:v>
                </c:pt>
                <c:pt idx="2">
                  <c:v>NW</c:v>
                </c:pt>
                <c:pt idx="3">
                  <c:v>RP</c:v>
                </c:pt>
                <c:pt idx="4">
                  <c:v>BW</c:v>
                </c:pt>
                <c:pt idx="5">
                  <c:v>SL</c:v>
                </c:pt>
                <c:pt idx="6">
                  <c:v>HB</c:v>
                </c:pt>
                <c:pt idx="7">
                  <c:v>BE</c:v>
                </c:pt>
                <c:pt idx="8">
                  <c:v>NS</c:v>
                </c:pt>
                <c:pt idx="9">
                  <c:v>SH</c:v>
                </c:pt>
                <c:pt idx="10">
                  <c:v>HE</c:v>
                </c:pt>
              </c:strCache>
            </c:strRef>
          </c:cat>
          <c:val>
            <c:numRef>
              <c:f>'Hochspr(Noten 2und4)'!$S$5:$S$15</c:f>
              <c:numCache>
                <c:formatCode>0.00</c:formatCode>
                <c:ptCount val="11"/>
                <c:pt idx="0">
                  <c:v>1.32</c:v>
                </c:pt>
                <c:pt idx="1">
                  <c:v>1.32</c:v>
                </c:pt>
                <c:pt idx="2">
                  <c:v>1.32</c:v>
                </c:pt>
                <c:pt idx="3">
                  <c:v>1.32</c:v>
                </c:pt>
                <c:pt idx="4">
                  <c:v>1.32</c:v>
                </c:pt>
                <c:pt idx="5">
                  <c:v>1.34</c:v>
                </c:pt>
                <c:pt idx="6">
                  <c:v>1.37</c:v>
                </c:pt>
                <c:pt idx="7">
                  <c:v>1.39</c:v>
                </c:pt>
                <c:pt idx="8">
                  <c:v>1.32</c:v>
                </c:pt>
                <c:pt idx="9">
                  <c:v>1.28</c:v>
                </c:pt>
                <c:pt idx="10">
                  <c:v>1.31</c:v>
                </c:pt>
              </c:numCache>
            </c:numRef>
          </c:val>
          <c:smooth val="0"/>
          <c:extLst>
            <c:ext xmlns:c16="http://schemas.microsoft.com/office/drawing/2014/chart" uri="{C3380CC4-5D6E-409C-BE32-E72D297353CC}">
              <c16:uniqueId val="{00000001-53E4-484F-929B-34DDB0376E2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91027824"/>
        <c:axId val="2057605440"/>
      </c:lineChart>
      <c:scatterChart>
        <c:scatterStyle val="lineMarker"/>
        <c:varyColors val="0"/>
        <c:ser>
          <c:idx val="2"/>
          <c:order val="1"/>
          <c:tx>
            <c:strRef>
              <c:f>'Hochspr(Noten 2und4)'!$U$3</c:f>
              <c:strCache>
                <c:ptCount val="1"/>
                <c:pt idx="0">
                  <c:v>Diff </c:v>
                </c:pt>
              </c:strCache>
            </c:strRef>
          </c:tx>
          <c:spPr>
            <a:ln w="25400" cap="rnd">
              <a:noFill/>
              <a:round/>
            </a:ln>
            <a:effectLst/>
          </c:spPr>
          <c:marker>
            <c:symbol val="square"/>
            <c:size val="20"/>
            <c:spPr>
              <a:solidFill>
                <a:schemeClr val="bg1">
                  <a:lumMod val="50000"/>
                </a:schemeClr>
              </a:solidFill>
              <a:ln w="9525">
                <a:solidFill>
                  <a:schemeClr val="tx1">
                    <a:lumMod val="50000"/>
                    <a:lumOff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'Hochspr(Noten 2und4)'!$U$5:$U$15</c:f>
              <c:numCache>
                <c:formatCode>0.00</c:formatCode>
                <c:ptCount val="11"/>
                <c:pt idx="0">
                  <c:v>0.22999999999999998</c:v>
                </c:pt>
                <c:pt idx="1">
                  <c:v>0.22999999999999998</c:v>
                </c:pt>
                <c:pt idx="2">
                  <c:v>0.22999999999999998</c:v>
                </c:pt>
                <c:pt idx="3">
                  <c:v>0.22999999999999998</c:v>
                </c:pt>
                <c:pt idx="4">
                  <c:v>0.22999999999999998</c:v>
                </c:pt>
                <c:pt idx="5">
                  <c:v>0.20999999999999996</c:v>
                </c:pt>
                <c:pt idx="6">
                  <c:v>0.19999999999999996</c:v>
                </c:pt>
                <c:pt idx="7">
                  <c:v>0.21000000000000019</c:v>
                </c:pt>
                <c:pt idx="8">
                  <c:v>0.25</c:v>
                </c:pt>
                <c:pt idx="9">
                  <c:v>0.30000000000000004</c:v>
                </c:pt>
                <c:pt idx="10">
                  <c:v>0.31999999999999984</c:v>
                </c:pt>
              </c:numCache>
            </c:numRef>
          </c:yVal>
          <c:smooth val="0"/>
          <c:extLst>
            <c:ext xmlns:c16="http://schemas.microsoft.com/office/drawing/2014/chart" uri="{C3380CC4-5D6E-409C-BE32-E72D297353CC}">
              <c16:uniqueId val="{00000002-53E4-484F-929B-34DDB0376E22}"/>
            </c:ext>
          </c:extLst>
        </c:ser>
        <c:dLbls>
          <c:showLegendKey val="0"/>
          <c:showVal val="0"/>
          <c:showCatName val="0"/>
          <c:showSerName val="0"/>
          <c:showPercent val="0"/>
          <c:showBubbleSize val="0"/>
        </c:dLbls>
        <c:axId val="256670688"/>
        <c:axId val="110939424"/>
      </c:scatterChart>
      <c:catAx>
        <c:axId val="91027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057605440"/>
        <c:crosses val="autoZero"/>
        <c:auto val="1"/>
        <c:lblAlgn val="ctr"/>
        <c:lblOffset val="100"/>
        <c:noMultiLvlLbl val="0"/>
      </c:catAx>
      <c:valAx>
        <c:axId val="2057605440"/>
        <c:scaling>
          <c:orientation val="minMax"/>
          <c:max val="1.6500000000000001"/>
          <c:min val="1.25"/>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1027824"/>
        <c:crosses val="autoZero"/>
        <c:crossBetween val="between"/>
        <c:majorUnit val="5.000000000000001E-2"/>
      </c:valAx>
      <c:valAx>
        <c:axId val="110939424"/>
        <c:scaling>
          <c:orientation val="minMax"/>
          <c:max val="1"/>
          <c:min val="-0.5"/>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6670688"/>
        <c:crosses val="max"/>
        <c:crossBetween val="between"/>
      </c:valAx>
      <c:catAx>
        <c:axId val="256670688"/>
        <c:scaling>
          <c:orientation val="minMax"/>
        </c:scaling>
        <c:delete val="1"/>
        <c:axPos val="b"/>
        <c:numFmt formatCode="General" sourceLinked="1"/>
        <c:majorTickMark val="out"/>
        <c:minorTickMark val="none"/>
        <c:tickLblPos val="nextTo"/>
        <c:crossAx val="110939424"/>
        <c:crosses val="autoZero"/>
        <c:auto val="1"/>
        <c:lblAlgn val="ctr"/>
        <c:lblOffset val="100"/>
        <c:noMultiLvlLbl val="0"/>
      </c:catAx>
      <c:spPr>
        <a:solidFill>
          <a:schemeClr val="bg1">
            <a:lumMod val="7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400" b="1">
                <a:latin typeface="Arial Narrow" panose="020B0606020202030204" pitchFamily="34" charset="0"/>
              </a:rPr>
              <a:t>Sportabitur Leichtathletik</a:t>
            </a:r>
          </a:p>
          <a:p>
            <a:pPr algn="l">
              <a:defRPr/>
            </a:pPr>
            <a:r>
              <a:rPr lang="de-DE" sz="1200" b="1">
                <a:latin typeface="Arial Narrow" panose="020B0606020202030204" pitchFamily="34" charset="0"/>
              </a:rPr>
              <a:t>Hochsprung Schülerinnen - Normen und Noten</a:t>
            </a:r>
          </a:p>
        </c:rich>
      </c:tx>
      <c:layout>
        <c:manualLayout>
          <c:xMode val="edge"/>
          <c:yMode val="edge"/>
          <c:x val="1.1968803418803419E-2"/>
          <c:y val="4.629629629629629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areaChart>
        <c:grouping val="standard"/>
        <c:varyColors val="0"/>
        <c:ser>
          <c:idx val="2"/>
          <c:order val="2"/>
          <c:tx>
            <c:strRef>
              <c:f>'Hochspr (Trend)'!$A$22</c:f>
              <c:strCache>
                <c:ptCount val="1"/>
                <c:pt idx="0">
                  <c:v>KMK 2005</c:v>
                </c:pt>
              </c:strCache>
            </c:strRef>
          </c:tx>
          <c:spPr>
            <a:solidFill>
              <a:srgbClr val="FFC000"/>
            </a:solidFill>
            <a:ln>
              <a:noFill/>
            </a:ln>
            <a:effectLst/>
          </c:spPr>
          <c:val>
            <c:numRef>
              <c:f>'Hochspr (Trend)'!$B$25:$P$25</c:f>
              <c:numCache>
                <c:formatCode>0.00</c:formatCode>
                <c:ptCount val="15"/>
                <c:pt idx="0">
                  <c:v>1.07</c:v>
                </c:pt>
                <c:pt idx="1">
                  <c:v>1.1000000000000001</c:v>
                </c:pt>
                <c:pt idx="2">
                  <c:v>1.1299999999999999</c:v>
                </c:pt>
                <c:pt idx="3">
                  <c:v>1.1499999999999999</c:v>
                </c:pt>
                <c:pt idx="4">
                  <c:v>1.18</c:v>
                </c:pt>
                <c:pt idx="5">
                  <c:v>1.21</c:v>
                </c:pt>
                <c:pt idx="6">
                  <c:v>1.23</c:v>
                </c:pt>
                <c:pt idx="7">
                  <c:v>1.25</c:v>
                </c:pt>
                <c:pt idx="8">
                  <c:v>1.28</c:v>
                </c:pt>
                <c:pt idx="9">
                  <c:v>1.3</c:v>
                </c:pt>
                <c:pt idx="10">
                  <c:v>1.32</c:v>
                </c:pt>
                <c:pt idx="11">
                  <c:v>1.34</c:v>
                </c:pt>
                <c:pt idx="12">
                  <c:v>1.36</c:v>
                </c:pt>
                <c:pt idx="13">
                  <c:v>1.38</c:v>
                </c:pt>
                <c:pt idx="14">
                  <c:v>1.4</c:v>
                </c:pt>
              </c:numCache>
            </c:numRef>
          </c:val>
          <c:extLst>
            <c:ext xmlns:c16="http://schemas.microsoft.com/office/drawing/2014/chart" uri="{C3380CC4-5D6E-409C-BE32-E72D297353CC}">
              <c16:uniqueId val="{00000002-6218-4584-830F-56520DBA8A87}"/>
            </c:ext>
          </c:extLst>
        </c:ser>
        <c:dLbls>
          <c:showLegendKey val="0"/>
          <c:showVal val="0"/>
          <c:showCatName val="0"/>
          <c:showSerName val="0"/>
          <c:showPercent val="0"/>
          <c:showBubbleSize val="0"/>
        </c:dLbls>
        <c:axId val="64804288"/>
        <c:axId val="85835536"/>
      </c:areaChart>
      <c:lineChart>
        <c:grouping val="standard"/>
        <c:varyColors val="0"/>
        <c:ser>
          <c:idx val="0"/>
          <c:order val="0"/>
          <c:tx>
            <c:strRef>
              <c:f>'Hochspr (Trend)'!$A$23</c:f>
              <c:strCache>
                <c:ptCount val="1"/>
                <c:pt idx="0">
                  <c:v>BE</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val>
            <c:numRef>
              <c:f>'Hochspr (Trend)'!$B$23:$P$23</c:f>
              <c:numCache>
                <c:formatCode>0.00</c:formatCode>
                <c:ptCount val="15"/>
                <c:pt idx="0">
                  <c:v>1.19</c:v>
                </c:pt>
                <c:pt idx="1">
                  <c:v>1.21</c:v>
                </c:pt>
                <c:pt idx="2">
                  <c:v>1.23</c:v>
                </c:pt>
                <c:pt idx="3">
                  <c:v>1.25</c:v>
                </c:pt>
                <c:pt idx="4">
                  <c:v>1.27</c:v>
                </c:pt>
                <c:pt idx="5">
                  <c:v>1.29</c:v>
                </c:pt>
                <c:pt idx="6">
                  <c:v>1.31</c:v>
                </c:pt>
                <c:pt idx="7">
                  <c:v>1.33</c:v>
                </c:pt>
                <c:pt idx="8">
                  <c:v>1.35</c:v>
                </c:pt>
                <c:pt idx="9">
                  <c:v>1.37</c:v>
                </c:pt>
                <c:pt idx="10">
                  <c:v>1.39</c:v>
                </c:pt>
                <c:pt idx="11">
                  <c:v>1.41</c:v>
                </c:pt>
                <c:pt idx="12">
                  <c:v>1.43</c:v>
                </c:pt>
                <c:pt idx="13">
                  <c:v>1.45</c:v>
                </c:pt>
                <c:pt idx="14">
                  <c:v>1.47</c:v>
                </c:pt>
              </c:numCache>
            </c:numRef>
          </c:val>
          <c:smooth val="0"/>
          <c:extLst>
            <c:ext xmlns:c16="http://schemas.microsoft.com/office/drawing/2014/chart" uri="{C3380CC4-5D6E-409C-BE32-E72D297353CC}">
              <c16:uniqueId val="{00000000-6218-4584-830F-56520DBA8A87}"/>
            </c:ext>
          </c:extLst>
        </c:ser>
        <c:ser>
          <c:idx val="1"/>
          <c:order val="1"/>
          <c:tx>
            <c:strRef>
              <c:f>'Hochspr (Trend)'!$A$27</c:f>
              <c:strCache>
                <c:ptCount val="1"/>
                <c:pt idx="0">
                  <c:v>HE</c:v>
                </c:pt>
              </c:strCache>
            </c:strRef>
          </c:tx>
          <c:spPr>
            <a:ln w="19050" cap="rnd">
              <a:solidFill>
                <a:srgbClr val="FFFF00"/>
              </a:solidFill>
              <a:round/>
            </a:ln>
            <a:effectLst/>
          </c:spPr>
          <c:marker>
            <c:symbol val="circle"/>
            <c:size val="5"/>
            <c:spPr>
              <a:solidFill>
                <a:schemeClr val="bg1">
                  <a:lumMod val="75000"/>
                </a:schemeClr>
              </a:solidFill>
              <a:ln w="19050">
                <a:solidFill>
                  <a:srgbClr val="FFFF00"/>
                </a:solidFill>
              </a:ln>
              <a:effectLst/>
            </c:spPr>
          </c:marker>
          <c:val>
            <c:numRef>
              <c:f>'Hochspr (Trend)'!$B$27:$P$27</c:f>
              <c:numCache>
                <c:formatCode>0.00</c:formatCode>
                <c:ptCount val="15"/>
                <c:pt idx="0">
                  <c:v>1.1299999999999999</c:v>
                </c:pt>
                <c:pt idx="1">
                  <c:v>1.1599999999999999</c:v>
                </c:pt>
                <c:pt idx="2">
                  <c:v>1.18</c:v>
                </c:pt>
                <c:pt idx="3">
                  <c:v>1.2</c:v>
                </c:pt>
                <c:pt idx="4">
                  <c:v>1.23</c:v>
                </c:pt>
                <c:pt idx="5">
                  <c:v>1.25</c:v>
                </c:pt>
                <c:pt idx="6">
                  <c:v>1.27</c:v>
                </c:pt>
                <c:pt idx="7">
                  <c:v>1.3</c:v>
                </c:pt>
                <c:pt idx="8">
                  <c:v>1.32</c:v>
                </c:pt>
                <c:pt idx="9">
                  <c:v>1.35</c:v>
                </c:pt>
                <c:pt idx="10">
                  <c:v>1.37</c:v>
                </c:pt>
                <c:pt idx="11">
                  <c:v>1.4</c:v>
                </c:pt>
                <c:pt idx="12">
                  <c:v>1.42</c:v>
                </c:pt>
                <c:pt idx="13">
                  <c:v>1.45</c:v>
                </c:pt>
                <c:pt idx="14">
                  <c:v>1.48</c:v>
                </c:pt>
              </c:numCache>
            </c:numRef>
          </c:val>
          <c:smooth val="0"/>
          <c:extLst>
            <c:ext xmlns:c16="http://schemas.microsoft.com/office/drawing/2014/chart" uri="{C3380CC4-5D6E-409C-BE32-E72D297353CC}">
              <c16:uniqueId val="{00000001-6218-4584-830F-56520DBA8A87}"/>
            </c:ext>
          </c:extLst>
        </c:ser>
        <c:ser>
          <c:idx val="3"/>
          <c:order val="3"/>
          <c:tx>
            <c:strRef>
              <c:f>'Hochspr (Trend)'!$A$30</c:f>
              <c:strCache>
                <c:ptCount val="1"/>
                <c:pt idx="0">
                  <c:v>NW</c:v>
                </c:pt>
              </c:strCache>
            </c:strRef>
          </c:tx>
          <c:spPr>
            <a:ln w="28575" cap="rnd">
              <a:solidFill>
                <a:srgbClr val="00B050"/>
              </a:solidFill>
              <a:round/>
            </a:ln>
            <a:effectLst/>
          </c:spPr>
          <c:marker>
            <c:symbol val="circle"/>
            <c:size val="5"/>
            <c:spPr>
              <a:solidFill>
                <a:schemeClr val="accent4"/>
              </a:solidFill>
              <a:ln w="9525">
                <a:solidFill>
                  <a:srgbClr val="00B050"/>
                </a:solidFill>
              </a:ln>
              <a:effectLst/>
            </c:spPr>
          </c:marker>
          <c:val>
            <c:numRef>
              <c:f>'Hochspr (Trend)'!$B$30:$P$30</c:f>
              <c:numCache>
                <c:formatCode>0.00</c:formatCode>
                <c:ptCount val="15"/>
                <c:pt idx="0">
                  <c:v>1.03</c:v>
                </c:pt>
                <c:pt idx="1">
                  <c:v>1.07</c:v>
                </c:pt>
                <c:pt idx="2">
                  <c:v>1.1100000000000001</c:v>
                </c:pt>
                <c:pt idx="3">
                  <c:v>1.1499999999999999</c:v>
                </c:pt>
                <c:pt idx="4">
                  <c:v>1.18</c:v>
                </c:pt>
                <c:pt idx="5">
                  <c:v>1.21</c:v>
                </c:pt>
                <c:pt idx="6">
                  <c:v>1.24</c:v>
                </c:pt>
                <c:pt idx="7">
                  <c:v>1.26</c:v>
                </c:pt>
                <c:pt idx="8">
                  <c:v>1.28</c:v>
                </c:pt>
                <c:pt idx="9">
                  <c:v>1.3</c:v>
                </c:pt>
                <c:pt idx="10">
                  <c:v>1.32</c:v>
                </c:pt>
                <c:pt idx="11">
                  <c:v>1.34</c:v>
                </c:pt>
                <c:pt idx="12">
                  <c:v>1.36</c:v>
                </c:pt>
                <c:pt idx="13">
                  <c:v>1.38</c:v>
                </c:pt>
                <c:pt idx="14">
                  <c:v>1.4</c:v>
                </c:pt>
              </c:numCache>
            </c:numRef>
          </c:val>
          <c:smooth val="0"/>
          <c:extLst>
            <c:ext xmlns:c16="http://schemas.microsoft.com/office/drawing/2014/chart" uri="{C3380CC4-5D6E-409C-BE32-E72D297353CC}">
              <c16:uniqueId val="{00000000-FFE0-445A-B189-AA972DEE07AC}"/>
            </c:ext>
          </c:extLst>
        </c:ser>
        <c:dLbls>
          <c:showLegendKey val="0"/>
          <c:showVal val="0"/>
          <c:showCatName val="0"/>
          <c:showSerName val="0"/>
          <c:showPercent val="0"/>
          <c:showBubbleSize val="0"/>
        </c:dLbls>
        <c:marker val="1"/>
        <c:smooth val="0"/>
        <c:axId val="64804288"/>
        <c:axId val="85835536"/>
      </c:lineChart>
      <c:catAx>
        <c:axId val="64804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85835536"/>
        <c:crosses val="autoZero"/>
        <c:auto val="1"/>
        <c:lblAlgn val="ctr"/>
        <c:lblOffset val="100"/>
        <c:noMultiLvlLbl val="0"/>
      </c:catAx>
      <c:valAx>
        <c:axId val="85835536"/>
        <c:scaling>
          <c:orientation val="minMax"/>
          <c:max val="1.48"/>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64804288"/>
        <c:crosses val="autoZero"/>
        <c:crossBetween val="between"/>
        <c:majorUnit val="4.0000000000000008E-2"/>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Sportabitur</a:t>
            </a:r>
            <a:r>
              <a:rPr lang="de-DE" baseline="0"/>
              <a:t> Leichtathletik</a:t>
            </a:r>
          </a:p>
          <a:p>
            <a:pPr>
              <a:defRPr/>
            </a:pPr>
            <a:r>
              <a:rPr lang="de-DE" baseline="0"/>
              <a:t>Hochsprung Schülerinnen - Normen und Noten</a:t>
            </a: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areaChart>
        <c:grouping val="standard"/>
        <c:varyColors val="0"/>
        <c:ser>
          <c:idx val="0"/>
          <c:order val="0"/>
          <c:tx>
            <c:strRef>
              <c:f>'Hochspr (Trend)'!$A$3</c:f>
              <c:strCache>
                <c:ptCount val="1"/>
                <c:pt idx="0">
                  <c:v>KMK 2005</c:v>
                </c:pt>
              </c:strCache>
            </c:strRef>
          </c:tx>
          <c:spPr>
            <a:solidFill>
              <a:srgbClr val="FFC000"/>
            </a:solidFill>
            <a:ln>
              <a:noFill/>
            </a:ln>
            <a:effectLst/>
          </c:spPr>
          <c:val>
            <c:numRef>
              <c:f>'Hochspr (Trend)'!$B$6:$P$6</c:f>
              <c:numCache>
                <c:formatCode>0.00</c:formatCode>
                <c:ptCount val="15"/>
                <c:pt idx="0">
                  <c:v>1.17</c:v>
                </c:pt>
                <c:pt idx="1">
                  <c:v>1.22</c:v>
                </c:pt>
                <c:pt idx="2">
                  <c:v>1.27</c:v>
                </c:pt>
                <c:pt idx="3">
                  <c:v>1.31</c:v>
                </c:pt>
                <c:pt idx="4">
                  <c:v>1.35</c:v>
                </c:pt>
                <c:pt idx="5">
                  <c:v>1.39</c:v>
                </c:pt>
                <c:pt idx="6">
                  <c:v>1.42</c:v>
                </c:pt>
                <c:pt idx="7">
                  <c:v>1.46</c:v>
                </c:pt>
                <c:pt idx="8">
                  <c:v>1.49</c:v>
                </c:pt>
                <c:pt idx="9">
                  <c:v>1.52</c:v>
                </c:pt>
                <c:pt idx="10">
                  <c:v>1.55</c:v>
                </c:pt>
                <c:pt idx="11">
                  <c:v>1.58</c:v>
                </c:pt>
                <c:pt idx="12">
                  <c:v>1.6</c:v>
                </c:pt>
                <c:pt idx="13">
                  <c:v>1.63</c:v>
                </c:pt>
                <c:pt idx="14">
                  <c:v>1.65</c:v>
                </c:pt>
              </c:numCache>
            </c:numRef>
          </c:val>
          <c:extLst>
            <c:ext xmlns:c16="http://schemas.microsoft.com/office/drawing/2014/chart" uri="{C3380CC4-5D6E-409C-BE32-E72D297353CC}">
              <c16:uniqueId val="{00000000-F4D0-4A38-8CFC-B8570EFCA65E}"/>
            </c:ext>
          </c:extLst>
        </c:ser>
        <c:dLbls>
          <c:showLegendKey val="0"/>
          <c:showVal val="0"/>
          <c:showCatName val="0"/>
          <c:showSerName val="0"/>
          <c:showPercent val="0"/>
          <c:showBubbleSize val="0"/>
        </c:dLbls>
        <c:axId val="64788288"/>
        <c:axId val="85349792"/>
      </c:areaChart>
      <c:lineChart>
        <c:grouping val="standard"/>
        <c:varyColors val="0"/>
        <c:ser>
          <c:idx val="1"/>
          <c:order val="1"/>
          <c:tx>
            <c:strRef>
              <c:f>'Hochspr (Trend)'!$A$4</c:f>
              <c:strCache>
                <c:ptCount val="1"/>
                <c:pt idx="0">
                  <c:v>BE</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val>
            <c:numRef>
              <c:f>'Hochspr (Trend)'!$B$4:$P$4</c:f>
              <c:numCache>
                <c:formatCode>0.00</c:formatCode>
                <c:ptCount val="15"/>
                <c:pt idx="0">
                  <c:v>1.3</c:v>
                </c:pt>
                <c:pt idx="1">
                  <c:v>1.33</c:v>
                </c:pt>
                <c:pt idx="2">
                  <c:v>1.36</c:v>
                </c:pt>
                <c:pt idx="3">
                  <c:v>1.39</c:v>
                </c:pt>
                <c:pt idx="4">
                  <c:v>1.42</c:v>
                </c:pt>
                <c:pt idx="5">
                  <c:v>1.45</c:v>
                </c:pt>
                <c:pt idx="6">
                  <c:v>1.48</c:v>
                </c:pt>
                <c:pt idx="7">
                  <c:v>1.51</c:v>
                </c:pt>
                <c:pt idx="8">
                  <c:v>1.54</c:v>
                </c:pt>
                <c:pt idx="9">
                  <c:v>1.57</c:v>
                </c:pt>
                <c:pt idx="10">
                  <c:v>1.6</c:v>
                </c:pt>
                <c:pt idx="11">
                  <c:v>1.63</c:v>
                </c:pt>
                <c:pt idx="12">
                  <c:v>1.66</c:v>
                </c:pt>
                <c:pt idx="13">
                  <c:v>1.69</c:v>
                </c:pt>
                <c:pt idx="14">
                  <c:v>1.72</c:v>
                </c:pt>
              </c:numCache>
            </c:numRef>
          </c:val>
          <c:smooth val="0"/>
          <c:extLst>
            <c:ext xmlns:c16="http://schemas.microsoft.com/office/drawing/2014/chart" uri="{C3380CC4-5D6E-409C-BE32-E72D297353CC}">
              <c16:uniqueId val="{00000001-F4D0-4A38-8CFC-B8570EFCA65E}"/>
            </c:ext>
          </c:extLst>
        </c:ser>
        <c:ser>
          <c:idx val="2"/>
          <c:order val="2"/>
          <c:tx>
            <c:strRef>
              <c:f>'Hochspr (Trend)'!$A$8</c:f>
              <c:strCache>
                <c:ptCount val="1"/>
                <c:pt idx="0">
                  <c:v>HE</c:v>
                </c:pt>
              </c:strCache>
            </c:strRef>
          </c:tx>
          <c:spPr>
            <a:ln w="19050" cap="rnd">
              <a:solidFill>
                <a:srgbClr val="FFFF00"/>
              </a:solidFill>
              <a:round/>
            </a:ln>
            <a:effectLst/>
          </c:spPr>
          <c:marker>
            <c:symbol val="circle"/>
            <c:size val="5"/>
            <c:spPr>
              <a:solidFill>
                <a:schemeClr val="bg1">
                  <a:lumMod val="75000"/>
                </a:schemeClr>
              </a:solidFill>
              <a:ln w="9525">
                <a:solidFill>
                  <a:srgbClr val="00B050"/>
                </a:solidFill>
              </a:ln>
              <a:effectLst/>
            </c:spPr>
          </c:marker>
          <c:val>
            <c:numRef>
              <c:f>'Hochspr (Trend)'!$B$8:$P$8</c:f>
              <c:numCache>
                <c:formatCode>0.00</c:formatCode>
                <c:ptCount val="15"/>
                <c:pt idx="0">
                  <c:v>1.2</c:v>
                </c:pt>
                <c:pt idx="1">
                  <c:v>1.23</c:v>
                </c:pt>
                <c:pt idx="2">
                  <c:v>1.26</c:v>
                </c:pt>
                <c:pt idx="3">
                  <c:v>1.29</c:v>
                </c:pt>
                <c:pt idx="4">
                  <c:v>1.32</c:v>
                </c:pt>
                <c:pt idx="5">
                  <c:v>1.35</c:v>
                </c:pt>
                <c:pt idx="6">
                  <c:v>1.38</c:v>
                </c:pt>
                <c:pt idx="7">
                  <c:v>1.41</c:v>
                </c:pt>
                <c:pt idx="8">
                  <c:v>1.44</c:v>
                </c:pt>
                <c:pt idx="9">
                  <c:v>1.48</c:v>
                </c:pt>
                <c:pt idx="10">
                  <c:v>1.51</c:v>
                </c:pt>
                <c:pt idx="11">
                  <c:v>1.54</c:v>
                </c:pt>
                <c:pt idx="12">
                  <c:v>1.57</c:v>
                </c:pt>
                <c:pt idx="13">
                  <c:v>1.61</c:v>
                </c:pt>
                <c:pt idx="14">
                  <c:v>1.64</c:v>
                </c:pt>
              </c:numCache>
            </c:numRef>
          </c:val>
          <c:smooth val="0"/>
          <c:extLst>
            <c:ext xmlns:c16="http://schemas.microsoft.com/office/drawing/2014/chart" uri="{C3380CC4-5D6E-409C-BE32-E72D297353CC}">
              <c16:uniqueId val="{00000002-F4D0-4A38-8CFC-B8570EFCA65E}"/>
            </c:ext>
          </c:extLst>
        </c:ser>
        <c:ser>
          <c:idx val="3"/>
          <c:order val="3"/>
          <c:tx>
            <c:strRef>
              <c:f>'Hochspr (Trend)'!$A$12</c:f>
              <c:strCache>
                <c:ptCount val="1"/>
                <c:pt idx="0">
                  <c:v>RP</c:v>
                </c:pt>
              </c:strCache>
            </c:strRef>
          </c:tx>
          <c:spPr>
            <a:ln w="28575" cap="rnd">
              <a:solidFill>
                <a:srgbClr val="00B050"/>
              </a:solidFill>
              <a:round/>
            </a:ln>
            <a:effectLst/>
          </c:spPr>
          <c:marker>
            <c:symbol val="circle"/>
            <c:size val="5"/>
            <c:spPr>
              <a:solidFill>
                <a:srgbClr val="FFC000"/>
              </a:solidFill>
              <a:ln w="9525">
                <a:solidFill>
                  <a:schemeClr val="accent4"/>
                </a:solidFill>
              </a:ln>
              <a:effectLst/>
            </c:spPr>
          </c:marker>
          <c:val>
            <c:numRef>
              <c:f>'Hochspr (Trend)'!$B$12:$P$12</c:f>
              <c:numCache>
                <c:formatCode>0.00</c:formatCode>
                <c:ptCount val="15"/>
                <c:pt idx="0">
                  <c:v>1.1599999999999999</c:v>
                </c:pt>
                <c:pt idx="1">
                  <c:v>1.21</c:v>
                </c:pt>
                <c:pt idx="2">
                  <c:v>1.26</c:v>
                </c:pt>
                <c:pt idx="3">
                  <c:v>1.31</c:v>
                </c:pt>
                <c:pt idx="4">
                  <c:v>1.35</c:v>
                </c:pt>
                <c:pt idx="5">
                  <c:v>1.39</c:v>
                </c:pt>
                <c:pt idx="6">
                  <c:v>1.43</c:v>
                </c:pt>
                <c:pt idx="7">
                  <c:v>1.46</c:v>
                </c:pt>
                <c:pt idx="8">
                  <c:v>1.49</c:v>
                </c:pt>
                <c:pt idx="9">
                  <c:v>1.52</c:v>
                </c:pt>
                <c:pt idx="10">
                  <c:v>1.55</c:v>
                </c:pt>
                <c:pt idx="11">
                  <c:v>1.58</c:v>
                </c:pt>
                <c:pt idx="12">
                  <c:v>1.61</c:v>
                </c:pt>
                <c:pt idx="13">
                  <c:v>1.63</c:v>
                </c:pt>
                <c:pt idx="14">
                  <c:v>1.65</c:v>
                </c:pt>
              </c:numCache>
            </c:numRef>
          </c:val>
          <c:smooth val="0"/>
          <c:extLst>
            <c:ext xmlns:c16="http://schemas.microsoft.com/office/drawing/2014/chart" uri="{C3380CC4-5D6E-409C-BE32-E72D297353CC}">
              <c16:uniqueId val="{00000000-6EE7-423A-9266-932F8CB84B23}"/>
            </c:ext>
          </c:extLst>
        </c:ser>
        <c:dLbls>
          <c:showLegendKey val="0"/>
          <c:showVal val="0"/>
          <c:showCatName val="0"/>
          <c:showSerName val="0"/>
          <c:showPercent val="0"/>
          <c:showBubbleSize val="0"/>
        </c:dLbls>
        <c:marker val="1"/>
        <c:smooth val="0"/>
        <c:axId val="64788288"/>
        <c:axId val="85349792"/>
      </c:lineChart>
      <c:catAx>
        <c:axId val="64788288"/>
        <c:scaling>
          <c:orientation val="minMax"/>
        </c:scaling>
        <c:delete val="0"/>
        <c:axPos val="b"/>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r>
                  <a:rPr lang="en-US" sz="11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5349792"/>
        <c:crosses val="autoZero"/>
        <c:auto val="1"/>
        <c:lblAlgn val="ctr"/>
        <c:lblOffset val="100"/>
        <c:noMultiLvlLbl val="0"/>
      </c:catAx>
      <c:valAx>
        <c:axId val="85349792"/>
        <c:scaling>
          <c:orientation val="minMax"/>
          <c:max val="1.7400000000000002"/>
          <c:min val="1.15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r>
                  <a:rPr lang="de-DE" sz="1100" b="1">
                    <a:latin typeface="Arial Narrow" panose="020B0606020202030204" pitchFamily="34" charset="0"/>
                  </a:rPr>
                  <a:t>Sprunghöhe (m,cm)</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64788288"/>
        <c:crosses val="autoZero"/>
        <c:crossBetween val="between"/>
        <c:majorUnit val="4.0000000000000008E-2"/>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400" b="1">
                <a:latin typeface="Arial Narrow" panose="020B0606020202030204" pitchFamily="34" charset="0"/>
              </a:rPr>
              <a:t>Sportabitur Leichtathletik (HH)</a:t>
            </a:r>
          </a:p>
          <a:p>
            <a:pPr algn="l">
              <a:defRPr/>
            </a:pPr>
            <a:r>
              <a:rPr lang="de-DE" sz="1200" b="1">
                <a:latin typeface="Arial Narrow" panose="020B0606020202030204" pitchFamily="34" charset="0"/>
              </a:rPr>
              <a:t>Hochsprung Schüler u Schülerinnen</a:t>
            </a:r>
          </a:p>
          <a:p>
            <a:pPr algn="l">
              <a:defRPr/>
            </a:pPr>
            <a:endParaRPr lang="de-DE"/>
          </a:p>
        </c:rich>
      </c:tx>
      <c:layout>
        <c:manualLayout>
          <c:xMode val="edge"/>
          <c:yMode val="edge"/>
          <c:x val="4.7499999999999825E-3"/>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17171296296296296"/>
          <c:w val="0.70055730533683291"/>
          <c:h val="0.62271617089530473"/>
        </c:manualLayout>
      </c:layout>
      <c:lineChart>
        <c:grouping val="standard"/>
        <c:varyColors val="0"/>
        <c:ser>
          <c:idx val="0"/>
          <c:order val="0"/>
          <c:tx>
            <c:strRef>
              <c:f>'Hochspr (Trend)'!$A$73</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'Hochspr (Trend)'!$B$72:$P$72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'Hochspr (Trend)'!$B$73:$P$73</c:f>
              <c:numCache>
                <c:formatCode>0.00</c:formatCode>
                <c:ptCount val="15"/>
                <c:pt idx="0">
                  <c:v>1.1599999999999999</c:v>
                </c:pt>
                <c:pt idx="1">
                  <c:v>1.21</c:v>
                </c:pt>
                <c:pt idx="2">
                  <c:v>1.26</c:v>
                </c:pt>
                <c:pt idx="3">
                  <c:v>1.31</c:v>
                </c:pt>
                <c:pt idx="4">
                  <c:v>1.35</c:v>
                </c:pt>
                <c:pt idx="5">
                  <c:v>1.39</c:v>
                </c:pt>
                <c:pt idx="6">
                  <c:v>1.43</c:v>
                </c:pt>
                <c:pt idx="7">
                  <c:v>1.46</c:v>
                </c:pt>
                <c:pt idx="8">
                  <c:v>1.49</c:v>
                </c:pt>
                <c:pt idx="9">
                  <c:v>1.52</c:v>
                </c:pt>
                <c:pt idx="10">
                  <c:v>1.55</c:v>
                </c:pt>
                <c:pt idx="11">
                  <c:v>1.58</c:v>
                </c:pt>
                <c:pt idx="12">
                  <c:v>1.61</c:v>
                </c:pt>
                <c:pt idx="13">
                  <c:v>1.63</c:v>
                </c:pt>
                <c:pt idx="14">
                  <c:v>1.65</c:v>
                </c:pt>
              </c:numCache>
            </c:numRef>
          </c:val>
          <c:smooth val="0"/>
          <c:extLst>
            <c:ext xmlns:c16="http://schemas.microsoft.com/office/drawing/2014/chart" uri="{C3380CC4-5D6E-409C-BE32-E72D297353CC}">
              <c16:uniqueId val="{00000000-3815-418F-88C0-382B39D4482B}"/>
            </c:ext>
          </c:extLst>
        </c:ser>
        <c:ser>
          <c:idx val="1"/>
          <c:order val="1"/>
          <c:tx>
            <c:strRef>
              <c:f>'Hochspr (Trend)'!$A$74</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rgbClr val="FF0000"/>
                </a:solidFill>
              </a:ln>
              <a:effectLst/>
            </c:spPr>
          </c:marker>
          <c:cat>
            <c:numRef>
              <c:f>'Hochspr (Trend)'!$B$72:$P$72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'Hochspr (Trend)'!$B$74:$P$74</c:f>
              <c:numCache>
                <c:formatCode>0.00</c:formatCode>
                <c:ptCount val="15"/>
                <c:pt idx="0">
                  <c:v>1.06</c:v>
                </c:pt>
                <c:pt idx="1">
                  <c:v>1.0900000000000001</c:v>
                </c:pt>
                <c:pt idx="2">
                  <c:v>1.1200000000000001</c:v>
                </c:pt>
                <c:pt idx="3">
                  <c:v>1.1499999999999999</c:v>
                </c:pt>
                <c:pt idx="4">
                  <c:v>1.18</c:v>
                </c:pt>
                <c:pt idx="5">
                  <c:v>1.21</c:v>
                </c:pt>
                <c:pt idx="6">
                  <c:v>1.24</c:v>
                </c:pt>
                <c:pt idx="7">
                  <c:v>1.26</c:v>
                </c:pt>
                <c:pt idx="8">
                  <c:v>1.28</c:v>
                </c:pt>
                <c:pt idx="9">
                  <c:v>1.3</c:v>
                </c:pt>
                <c:pt idx="10">
                  <c:v>1.32</c:v>
                </c:pt>
                <c:pt idx="11">
                  <c:v>1.34</c:v>
                </c:pt>
                <c:pt idx="12">
                  <c:v>1.36</c:v>
                </c:pt>
                <c:pt idx="13">
                  <c:v>1.38</c:v>
                </c:pt>
                <c:pt idx="14">
                  <c:v>1.4</c:v>
                </c:pt>
              </c:numCache>
            </c:numRef>
          </c:val>
          <c:smooth val="0"/>
          <c:extLst>
            <c:ext xmlns:c16="http://schemas.microsoft.com/office/drawing/2014/chart" uri="{C3380CC4-5D6E-409C-BE32-E72D297353CC}">
              <c16:uniqueId val="{00000001-3815-418F-88C0-382B39D4482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76662832"/>
        <c:axId val="424090848"/>
      </c:lineChart>
      <c:scatterChart>
        <c:scatterStyle val="lineMarker"/>
        <c:varyColors val="0"/>
        <c:ser>
          <c:idx val="2"/>
          <c:order val="2"/>
          <c:tx>
            <c:strRef>
              <c:f>'Hochspr (Trend)'!$A$75</c:f>
              <c:strCache>
                <c:ptCount val="1"/>
                <c:pt idx="0">
                  <c:v>Diff in %</c:v>
                </c:pt>
              </c:strCache>
            </c:strRef>
          </c:tx>
          <c:spPr>
            <a:ln w="25400" cap="rnd">
              <a:noFill/>
              <a:round/>
            </a:ln>
            <a:effectLst/>
          </c:spPr>
          <c:marker>
            <c:symbol val="square"/>
            <c:size val="15"/>
            <c:spPr>
              <a:noFill/>
              <a:ln w="9525">
                <a:noFill/>
              </a:ln>
              <a:effectLst/>
            </c:spPr>
          </c:marker>
          <c:yVal>
            <c:numRef>
              <c:f>'Hochspr (Trend)'!$B$75:$P$75</c:f>
              <c:numCache>
                <c:formatCode>0.0%</c:formatCode>
                <c:ptCount val="15"/>
                <c:pt idx="0">
                  <c:v>9.4339622641509302E-2</c:v>
                </c:pt>
                <c:pt idx="1">
                  <c:v>0.11009174311926594</c:v>
                </c:pt>
                <c:pt idx="2">
                  <c:v>0.1249999999999999</c:v>
                </c:pt>
                <c:pt idx="3">
                  <c:v>0.13913043478260884</c:v>
                </c:pt>
                <c:pt idx="4">
                  <c:v>0.14406779661016964</c:v>
                </c:pt>
                <c:pt idx="5">
                  <c:v>0.14876033057851235</c:v>
                </c:pt>
                <c:pt idx="6">
                  <c:v>0.15322580645161285</c:v>
                </c:pt>
                <c:pt idx="7">
                  <c:v>0.15873015873015869</c:v>
                </c:pt>
                <c:pt idx="8">
                  <c:v>0.16406249999999997</c:v>
                </c:pt>
                <c:pt idx="9">
                  <c:v>0.16923076923076921</c:v>
                </c:pt>
                <c:pt idx="10">
                  <c:v>0.17424242424242423</c:v>
                </c:pt>
                <c:pt idx="11">
                  <c:v>0.17910447761194029</c:v>
                </c:pt>
                <c:pt idx="12">
                  <c:v>0.18382352941176469</c:v>
                </c:pt>
                <c:pt idx="13">
                  <c:v>0.1811594202898551</c:v>
                </c:pt>
                <c:pt idx="14">
                  <c:v>0.17857142857142858</c:v>
                </c:pt>
              </c:numCache>
            </c:numRef>
          </c:yVal>
          <c:smooth val="0"/>
          <c:extLst>
            <c:ext xmlns:c16="http://schemas.microsoft.com/office/drawing/2014/chart" uri="{C3380CC4-5D6E-409C-BE32-E72D297353CC}">
              <c16:uniqueId val="{00000001-ED78-4C58-92D7-E0EB84B17654}"/>
            </c:ext>
          </c:extLst>
        </c:ser>
        <c:dLbls>
          <c:showLegendKey val="0"/>
          <c:showVal val="0"/>
          <c:showCatName val="0"/>
          <c:showSerName val="0"/>
          <c:showPercent val="0"/>
          <c:showBubbleSize val="0"/>
        </c:dLbls>
        <c:axId val="1378128832"/>
        <c:axId val="1419116704"/>
      </c:scatterChart>
      <c:catAx>
        <c:axId val="576662832"/>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24090848"/>
        <c:crosses val="autoZero"/>
        <c:auto val="1"/>
        <c:lblAlgn val="ctr"/>
        <c:lblOffset val="100"/>
        <c:noMultiLvlLbl val="0"/>
      </c:catAx>
      <c:valAx>
        <c:axId val="424090848"/>
        <c:scaling>
          <c:orientation val="minMax"/>
          <c:max val="1.650000000000000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6662832"/>
        <c:crosses val="autoZero"/>
        <c:crossBetween val="between"/>
      </c:valAx>
      <c:valAx>
        <c:axId val="1419116704"/>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78128832"/>
        <c:crosses val="max"/>
        <c:crossBetween val="midCat"/>
      </c:valAx>
      <c:valAx>
        <c:axId val="1378128832"/>
        <c:scaling>
          <c:orientation val="minMax"/>
        </c:scaling>
        <c:delete val="1"/>
        <c:axPos val="b"/>
        <c:majorTickMark val="out"/>
        <c:minorTickMark val="none"/>
        <c:tickLblPos val="nextTo"/>
        <c:crossAx val="1419116704"/>
        <c:crosses val="autoZero"/>
        <c:crossBetween val="midCat"/>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(BW)</a:t>
            </a:r>
          </a:p>
          <a:p>
            <a:pPr algn="l">
              <a:defRPr/>
            </a:pPr>
            <a:r>
              <a:rPr lang="de-DE" sz="1200" b="1">
                <a:latin typeface="Arial Narrow" panose="020B0606020202030204" pitchFamily="34" charset="0"/>
              </a:rPr>
              <a:t>Hochsprung Schüler u Schülerinnen</a:t>
            </a:r>
          </a:p>
        </c:rich>
      </c:tx>
      <c:layout>
        <c:manualLayout>
          <c:xMode val="edge"/>
          <c:yMode val="edge"/>
          <c:x val="7.52777777777776E-3"/>
          <c:y val="4.489337822671156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17171296296296296"/>
          <c:w val="0.6632152447171451"/>
          <c:h val="0.62271617089530473"/>
        </c:manualLayout>
      </c:layout>
      <c:lineChart>
        <c:grouping val="standard"/>
        <c:varyColors val="0"/>
        <c:ser>
          <c:idx val="0"/>
          <c:order val="0"/>
          <c:tx>
            <c:strRef>
              <c:f>'Hochspr (Trend)'!$A$82</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'Hochspr (Trend)'!$B$81:$P$81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'Hochspr (Trend)'!$B$5:$P$5</c:f>
              <c:numCache>
                <c:formatCode>0.00</c:formatCode>
                <c:ptCount val="15"/>
                <c:pt idx="0">
                  <c:v>1.22</c:v>
                </c:pt>
                <c:pt idx="1">
                  <c:v>1.26</c:v>
                </c:pt>
                <c:pt idx="2">
                  <c:v>1.3</c:v>
                </c:pt>
                <c:pt idx="3">
                  <c:v>1.34</c:v>
                </c:pt>
                <c:pt idx="4">
                  <c:v>1.38</c:v>
                </c:pt>
                <c:pt idx="5">
                  <c:v>1.42</c:v>
                </c:pt>
                <c:pt idx="6">
                  <c:v>1.46</c:v>
                </c:pt>
                <c:pt idx="7">
                  <c:v>1.49</c:v>
                </c:pt>
                <c:pt idx="8">
                  <c:v>1.52</c:v>
                </c:pt>
                <c:pt idx="9">
                  <c:v>1.55</c:v>
                </c:pt>
                <c:pt idx="10">
                  <c:v>1.58</c:v>
                </c:pt>
                <c:pt idx="11">
                  <c:v>1.61</c:v>
                </c:pt>
                <c:pt idx="12">
                  <c:v>1.64</c:v>
                </c:pt>
                <c:pt idx="13">
                  <c:v>1.66</c:v>
                </c:pt>
                <c:pt idx="14">
                  <c:v>1.68</c:v>
                </c:pt>
              </c:numCache>
            </c:numRef>
          </c:val>
          <c:smooth val="0"/>
          <c:extLst>
            <c:ext xmlns:c16="http://schemas.microsoft.com/office/drawing/2014/chart" uri="{C3380CC4-5D6E-409C-BE32-E72D297353CC}">
              <c16:uniqueId val="{00000000-6A35-4EF2-B476-6C1995D63CE2}"/>
            </c:ext>
          </c:extLst>
        </c:ser>
        <c:ser>
          <c:idx val="1"/>
          <c:order val="1"/>
          <c:tx>
            <c:strRef>
              <c:f>'Hochspr (Trend)'!$A$83</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rgbClr val="FF0000"/>
                </a:solidFill>
              </a:ln>
              <a:effectLst/>
            </c:spPr>
          </c:marker>
          <c:dLbls>
            <c:delete val="1"/>
          </c:dLbls>
          <c:cat>
            <c:numRef>
              <c:f>'Hochspr (Trend)'!$B$81:$P$81</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'Hochspr (Trend)'!$B$24:$P$24</c:f>
              <c:numCache>
                <c:formatCode>0.00</c:formatCode>
                <c:ptCount val="15"/>
                <c:pt idx="0">
                  <c:v>1.0900000000000001</c:v>
                </c:pt>
                <c:pt idx="1">
                  <c:v>1.1200000000000001</c:v>
                </c:pt>
                <c:pt idx="2">
                  <c:v>1.1499999999999999</c:v>
                </c:pt>
                <c:pt idx="3">
                  <c:v>1.18</c:v>
                </c:pt>
                <c:pt idx="4">
                  <c:v>1.21</c:v>
                </c:pt>
                <c:pt idx="5">
                  <c:v>1.24</c:v>
                </c:pt>
                <c:pt idx="6">
                  <c:v>1.26</c:v>
                </c:pt>
                <c:pt idx="7">
                  <c:v>1.28</c:v>
                </c:pt>
                <c:pt idx="8">
                  <c:v>1.3</c:v>
                </c:pt>
                <c:pt idx="9">
                  <c:v>1.32</c:v>
                </c:pt>
                <c:pt idx="10">
                  <c:v>1.34</c:v>
                </c:pt>
                <c:pt idx="11">
                  <c:v>1.36</c:v>
                </c:pt>
                <c:pt idx="12">
                  <c:v>1.38</c:v>
                </c:pt>
                <c:pt idx="13">
                  <c:v>1.4</c:v>
                </c:pt>
                <c:pt idx="14">
                  <c:v>1.42</c:v>
                </c:pt>
              </c:numCache>
            </c:numRef>
          </c:val>
          <c:smooth val="0"/>
          <c:extLst>
            <c:ext xmlns:c16="http://schemas.microsoft.com/office/drawing/2014/chart" uri="{C3380CC4-5D6E-409C-BE32-E72D297353CC}">
              <c16:uniqueId val="{00000001-6A35-4EF2-B476-6C1995D63CE2}"/>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76662832"/>
        <c:axId val="424090848"/>
      </c:lineChart>
      <c:scatterChart>
        <c:scatterStyle val="lineMarker"/>
        <c:varyColors val="0"/>
        <c:ser>
          <c:idx val="2"/>
          <c:order val="2"/>
          <c:tx>
            <c:strRef>
              <c:f>'Hochspr (Trend)'!$A$54</c:f>
              <c:strCache>
                <c:ptCount val="1"/>
                <c:pt idx="0">
                  <c:v>Diff (m,cm)</c:v>
                </c:pt>
              </c:strCache>
            </c:strRef>
          </c:tx>
          <c:spPr>
            <a:ln w="25400" cap="rnd">
              <a:noFill/>
              <a:round/>
            </a:ln>
            <a:effectLst/>
          </c:spPr>
          <c:marker>
            <c:symbol val="square"/>
            <c:size val="15"/>
            <c:spPr>
              <a:noFill/>
              <a:ln w="9525">
                <a:noFill/>
              </a:ln>
              <a:effectLst/>
            </c:spPr>
          </c:marker>
          <c:dLbls>
            <c:dLbl>
              <c:idx val="0"/>
              <c:layout>
                <c:manualLayout>
                  <c:x val="-5.698717948717949E-2"/>
                  <c:y val="0.18814814814814801"/>
                </c:manualLayout>
              </c:layout>
              <c:numFmt formatCode="#,##0.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35-4EF2-B476-6C1995D63CE2}"/>
                </c:ext>
              </c:extLst>
            </c:dLbl>
            <c:dLbl>
              <c:idx val="1"/>
              <c:delete val="1"/>
              <c:extLst>
                <c:ext xmlns:c15="http://schemas.microsoft.com/office/drawing/2012/chart" uri="{CE6537A1-D6FC-4f65-9D91-7224C49458BB}"/>
                <c:ext xmlns:c16="http://schemas.microsoft.com/office/drawing/2014/chart" uri="{C3380CC4-5D6E-409C-BE32-E72D297353CC}">
                  <c16:uniqueId val="{00000015-6A35-4EF2-B476-6C1995D63CE2}"/>
                </c:ext>
              </c:extLst>
            </c:dLbl>
            <c:dLbl>
              <c:idx val="2"/>
              <c:delete val="1"/>
              <c:extLst>
                <c:ext xmlns:c15="http://schemas.microsoft.com/office/drawing/2012/chart" uri="{CE6537A1-D6FC-4f65-9D91-7224C49458BB}"/>
                <c:ext xmlns:c16="http://schemas.microsoft.com/office/drawing/2014/chart" uri="{C3380CC4-5D6E-409C-BE32-E72D297353CC}">
                  <c16:uniqueId val="{00000016-6A35-4EF2-B476-6C1995D63CE2}"/>
                </c:ext>
              </c:extLst>
            </c:dLbl>
            <c:dLbl>
              <c:idx val="3"/>
              <c:delete val="1"/>
              <c:extLst>
                <c:ext xmlns:c15="http://schemas.microsoft.com/office/drawing/2012/chart" uri="{CE6537A1-D6FC-4f65-9D91-7224C49458BB}"/>
                <c:ext xmlns:c16="http://schemas.microsoft.com/office/drawing/2014/chart" uri="{C3380CC4-5D6E-409C-BE32-E72D297353CC}">
                  <c16:uniqueId val="{00000017-6A35-4EF2-B476-6C1995D63CE2}"/>
                </c:ext>
              </c:extLst>
            </c:dLbl>
            <c:dLbl>
              <c:idx val="4"/>
              <c:delete val="1"/>
              <c:extLst>
                <c:ext xmlns:c15="http://schemas.microsoft.com/office/drawing/2012/chart" uri="{CE6537A1-D6FC-4f65-9D91-7224C49458BB}"/>
                <c:ext xmlns:c16="http://schemas.microsoft.com/office/drawing/2014/chart" uri="{C3380CC4-5D6E-409C-BE32-E72D297353CC}">
                  <c16:uniqueId val="{00000018-6A35-4EF2-B476-6C1995D63CE2}"/>
                </c:ext>
              </c:extLst>
            </c:dLbl>
            <c:dLbl>
              <c:idx val="5"/>
              <c:delete val="1"/>
              <c:extLst>
                <c:ext xmlns:c15="http://schemas.microsoft.com/office/drawing/2012/chart" uri="{CE6537A1-D6FC-4f65-9D91-7224C49458BB}"/>
                <c:ext xmlns:c16="http://schemas.microsoft.com/office/drawing/2014/chart" uri="{C3380CC4-5D6E-409C-BE32-E72D297353CC}">
                  <c16:uniqueId val="{00000019-6A35-4EF2-B476-6C1995D63CE2}"/>
                </c:ext>
              </c:extLst>
            </c:dLbl>
            <c:dLbl>
              <c:idx val="6"/>
              <c:delete val="1"/>
              <c:extLst>
                <c:ext xmlns:c15="http://schemas.microsoft.com/office/drawing/2012/chart" uri="{CE6537A1-D6FC-4f65-9D91-7224C49458BB}"/>
                <c:ext xmlns:c16="http://schemas.microsoft.com/office/drawing/2014/chart" uri="{C3380CC4-5D6E-409C-BE32-E72D297353CC}">
                  <c16:uniqueId val="{0000001A-6A35-4EF2-B476-6C1995D63CE2}"/>
                </c:ext>
              </c:extLst>
            </c:dLbl>
            <c:dLbl>
              <c:idx val="7"/>
              <c:delete val="1"/>
              <c:extLst>
                <c:ext xmlns:c15="http://schemas.microsoft.com/office/drawing/2012/chart" uri="{CE6537A1-D6FC-4f65-9D91-7224C49458BB}"/>
                <c:ext xmlns:c16="http://schemas.microsoft.com/office/drawing/2014/chart" uri="{C3380CC4-5D6E-409C-BE32-E72D297353CC}">
                  <c16:uniqueId val="{0000001B-6A35-4EF2-B476-6C1995D63CE2}"/>
                </c:ext>
              </c:extLst>
            </c:dLbl>
            <c:dLbl>
              <c:idx val="8"/>
              <c:delete val="1"/>
              <c:extLst>
                <c:ext xmlns:c15="http://schemas.microsoft.com/office/drawing/2012/chart" uri="{CE6537A1-D6FC-4f65-9D91-7224C49458BB}"/>
                <c:ext xmlns:c16="http://schemas.microsoft.com/office/drawing/2014/chart" uri="{C3380CC4-5D6E-409C-BE32-E72D297353CC}">
                  <c16:uniqueId val="{0000001C-6A35-4EF2-B476-6C1995D63CE2}"/>
                </c:ext>
              </c:extLst>
            </c:dLbl>
            <c:dLbl>
              <c:idx val="9"/>
              <c:delete val="1"/>
              <c:extLst>
                <c:ext xmlns:c15="http://schemas.microsoft.com/office/drawing/2012/chart" uri="{CE6537A1-D6FC-4f65-9D91-7224C49458BB}"/>
                <c:ext xmlns:c16="http://schemas.microsoft.com/office/drawing/2014/chart" uri="{C3380CC4-5D6E-409C-BE32-E72D297353CC}">
                  <c16:uniqueId val="{0000001D-6A35-4EF2-B476-6C1995D63CE2}"/>
                </c:ext>
              </c:extLst>
            </c:dLbl>
            <c:dLbl>
              <c:idx val="10"/>
              <c:delete val="1"/>
              <c:extLst>
                <c:ext xmlns:c15="http://schemas.microsoft.com/office/drawing/2012/chart" uri="{CE6537A1-D6FC-4f65-9D91-7224C49458BB}"/>
                <c:ext xmlns:c16="http://schemas.microsoft.com/office/drawing/2014/chart" uri="{C3380CC4-5D6E-409C-BE32-E72D297353CC}">
                  <c16:uniqueId val="{0000001E-6A35-4EF2-B476-6C1995D63CE2}"/>
                </c:ext>
              </c:extLst>
            </c:dLbl>
            <c:dLbl>
              <c:idx val="11"/>
              <c:delete val="1"/>
              <c:extLst>
                <c:ext xmlns:c15="http://schemas.microsoft.com/office/drawing/2012/chart" uri="{CE6537A1-D6FC-4f65-9D91-7224C49458BB}"/>
                <c:ext xmlns:c16="http://schemas.microsoft.com/office/drawing/2014/chart" uri="{C3380CC4-5D6E-409C-BE32-E72D297353CC}">
                  <c16:uniqueId val="{0000001F-6A35-4EF2-B476-6C1995D63CE2}"/>
                </c:ext>
              </c:extLst>
            </c:dLbl>
            <c:dLbl>
              <c:idx val="12"/>
              <c:delete val="1"/>
              <c:extLst>
                <c:ext xmlns:c15="http://schemas.microsoft.com/office/drawing/2012/chart" uri="{CE6537A1-D6FC-4f65-9D91-7224C49458BB}"/>
                <c:ext xmlns:c16="http://schemas.microsoft.com/office/drawing/2014/chart" uri="{C3380CC4-5D6E-409C-BE32-E72D297353CC}">
                  <c16:uniqueId val="{00000020-6A35-4EF2-B476-6C1995D63CE2}"/>
                </c:ext>
              </c:extLst>
            </c:dLbl>
            <c:dLbl>
              <c:idx val="13"/>
              <c:delete val="1"/>
              <c:extLst>
                <c:ext xmlns:c15="http://schemas.microsoft.com/office/drawing/2012/chart" uri="{CE6537A1-D6FC-4f65-9D91-7224C49458BB}"/>
                <c:ext xmlns:c16="http://schemas.microsoft.com/office/drawing/2014/chart" uri="{C3380CC4-5D6E-409C-BE32-E72D297353CC}">
                  <c16:uniqueId val="{00000014-6A35-4EF2-B476-6C1995D63CE2}"/>
                </c:ext>
              </c:extLst>
            </c:dLbl>
            <c:dLbl>
              <c:idx val="14"/>
              <c:layout>
                <c:manualLayout>
                  <c:x val="-4.8846153846153949E-2"/>
                  <c:y val="5.0956790123456788E-2"/>
                </c:manualLayout>
              </c:layout>
              <c:numFmt formatCode="#,##0.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A35-4EF2-B476-6C1995D63CE2}"/>
                </c:ext>
              </c:extLst>
            </c:dLbl>
            <c:numFmt formatCode="#,##0.0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'Hochspr (Trend)'!$B$54:$P$54</c:f>
              <c:numCache>
                <c:formatCode>0.00</c:formatCode>
                <c:ptCount val="15"/>
                <c:pt idx="0">
                  <c:v>0.12999999999999989</c:v>
                </c:pt>
                <c:pt idx="1">
                  <c:v>0.1399999999999999</c:v>
                </c:pt>
                <c:pt idx="2">
                  <c:v>0.15000000000000013</c:v>
                </c:pt>
                <c:pt idx="3">
                  <c:v>0.16000000000000014</c:v>
                </c:pt>
                <c:pt idx="4">
                  <c:v>0.16999999999999993</c:v>
                </c:pt>
                <c:pt idx="5">
                  <c:v>0.17999999999999994</c:v>
                </c:pt>
                <c:pt idx="6">
                  <c:v>0.19999999999999996</c:v>
                </c:pt>
                <c:pt idx="7">
                  <c:v>0.20999999999999996</c:v>
                </c:pt>
                <c:pt idx="8">
                  <c:v>0.21999999999999997</c:v>
                </c:pt>
                <c:pt idx="9">
                  <c:v>0.22999999999999998</c:v>
                </c:pt>
                <c:pt idx="10">
                  <c:v>0.24</c:v>
                </c:pt>
                <c:pt idx="11">
                  <c:v>0.25</c:v>
                </c:pt>
                <c:pt idx="12">
                  <c:v>0.26</c:v>
                </c:pt>
                <c:pt idx="13">
                  <c:v>0.26</c:v>
                </c:pt>
                <c:pt idx="14">
                  <c:v>0.26</c:v>
                </c:pt>
              </c:numCache>
            </c:numRef>
          </c:yVal>
          <c:smooth val="0"/>
          <c:extLst>
            <c:ext xmlns:c16="http://schemas.microsoft.com/office/drawing/2014/chart" uri="{C3380CC4-5D6E-409C-BE32-E72D297353CC}">
              <c16:uniqueId val="{00000012-6A35-4EF2-B476-6C1995D63CE2}"/>
            </c:ext>
          </c:extLst>
        </c:ser>
        <c:dLbls>
          <c:showLegendKey val="0"/>
          <c:showVal val="1"/>
          <c:showCatName val="0"/>
          <c:showSerName val="0"/>
          <c:showPercent val="0"/>
          <c:showBubbleSize val="0"/>
        </c:dLbls>
        <c:axId val="1655791696"/>
        <c:axId val="1655778800"/>
      </c:scatterChart>
      <c:catAx>
        <c:axId val="576662832"/>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24090848"/>
        <c:crosses val="autoZero"/>
        <c:auto val="1"/>
        <c:lblAlgn val="ctr"/>
        <c:lblOffset val="100"/>
        <c:noMultiLvlLbl val="0"/>
      </c:catAx>
      <c:valAx>
        <c:axId val="424090848"/>
        <c:scaling>
          <c:orientation val="minMax"/>
          <c:max val="1.6800000000000002"/>
          <c:min val="1.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Sprunghöhe (m, 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6662832"/>
        <c:crosses val="autoZero"/>
        <c:crossBetween val="between"/>
      </c:valAx>
      <c:valAx>
        <c:axId val="1655778800"/>
        <c:scaling>
          <c:orientation val="minMax"/>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55791696"/>
        <c:crosses val="max"/>
        <c:crossBetween val="midCat"/>
      </c:valAx>
      <c:valAx>
        <c:axId val="1655791696"/>
        <c:scaling>
          <c:orientation val="minMax"/>
        </c:scaling>
        <c:delete val="1"/>
        <c:axPos val="b"/>
        <c:majorTickMark val="out"/>
        <c:minorTickMark val="none"/>
        <c:tickLblPos val="nextTo"/>
        <c:crossAx val="165577880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Arial Narrow" panose="020B0606020202030204" pitchFamily="34" charset="0"/>
              </a:rPr>
              <a:t>100m EPA2005(RP)</a:t>
            </a:r>
          </a:p>
        </c:rich>
      </c:tx>
      <c:layout>
        <c:manualLayout>
          <c:xMode val="edge"/>
          <c:yMode val="edge"/>
          <c:x val="9.2777777777777876E-3"/>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8.5483814523184598E-2"/>
          <c:y val="0.25083333333333335"/>
          <c:w val="0.79677974628171488"/>
          <c:h val="0.64176727909011377"/>
        </c:manualLayout>
      </c:layout>
      <c:lineChart>
        <c:grouping val="standard"/>
        <c:varyColors val="0"/>
        <c:ser>
          <c:idx val="0"/>
          <c:order val="0"/>
          <c:tx>
            <c:strRef>
              <c:f>'100m'!$A$1</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'100m'!$F$3:$F$17</c:f>
              <c:numCache>
                <c:formatCode>General</c:formatCode>
                <c:ptCount val="15"/>
                <c:pt idx="0">
                  <c:v>15.8</c:v>
                </c:pt>
                <c:pt idx="1">
                  <c:v>15.4</c:v>
                </c:pt>
                <c:pt idx="2">
                  <c:v>15</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smooth val="0"/>
          <c:extLst>
            <c:ext xmlns:c16="http://schemas.microsoft.com/office/drawing/2014/chart" uri="{C3380CC4-5D6E-409C-BE32-E72D297353CC}">
              <c16:uniqueId val="{00000000-62EA-40F1-AD35-38853B5AD6E9}"/>
            </c:ext>
          </c:extLst>
        </c:ser>
        <c:ser>
          <c:idx val="1"/>
          <c:order val="1"/>
          <c:tx>
            <c:strRef>
              <c:f>'100m'!$J$1</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'100m'!$N$3:$N$17</c:f>
              <c:numCache>
                <c:formatCode>General</c:formatCode>
                <c:ptCount val="15"/>
                <c:pt idx="0">
                  <c:v>18</c:v>
                </c:pt>
                <c:pt idx="1">
                  <c:v>17.5</c:v>
                </c:pt>
                <c:pt idx="2">
                  <c:v>17</c:v>
                </c:pt>
                <c:pt idx="3">
                  <c:v>16.5</c:v>
                </c:pt>
                <c:pt idx="4">
                  <c:v>16.100000000000001</c:v>
                </c:pt>
                <c:pt idx="5">
                  <c:v>15.8</c:v>
                </c:pt>
                <c:pt idx="6">
                  <c:v>15.5</c:v>
                </c:pt>
                <c:pt idx="7">
                  <c:v>15.2</c:v>
                </c:pt>
                <c:pt idx="8">
                  <c:v>14.9</c:v>
                </c:pt>
                <c:pt idx="9">
                  <c:v>14.7</c:v>
                </c:pt>
                <c:pt idx="10">
                  <c:v>14.5</c:v>
                </c:pt>
                <c:pt idx="11">
                  <c:v>14.3</c:v>
                </c:pt>
                <c:pt idx="12">
                  <c:v>14.1</c:v>
                </c:pt>
                <c:pt idx="13">
                  <c:v>13.9</c:v>
                </c:pt>
                <c:pt idx="14">
                  <c:v>13.7</c:v>
                </c:pt>
              </c:numCache>
            </c:numRef>
          </c:val>
          <c:smooth val="0"/>
          <c:extLst>
            <c:ext xmlns:c16="http://schemas.microsoft.com/office/drawing/2014/chart" uri="{C3380CC4-5D6E-409C-BE32-E72D297353CC}">
              <c16:uniqueId val="{00000001-62EA-40F1-AD35-38853B5AD6E9}"/>
            </c:ext>
          </c:extLst>
        </c:ser>
        <c:dLbls>
          <c:showLegendKey val="0"/>
          <c:showVal val="0"/>
          <c:showCatName val="0"/>
          <c:showSerName val="0"/>
          <c:showPercent val="0"/>
          <c:showBubbleSize val="0"/>
        </c:dLbls>
        <c:marker val="1"/>
        <c:smooth val="0"/>
        <c:axId val="1878321120"/>
        <c:axId val="1876110128"/>
      </c:lineChart>
      <c:catAx>
        <c:axId val="1878321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6110128"/>
        <c:crosses val="max"/>
        <c:auto val="1"/>
        <c:lblAlgn val="ctr"/>
        <c:lblOffset val="100"/>
        <c:noMultiLvlLbl val="0"/>
      </c:catAx>
      <c:valAx>
        <c:axId val="1876110128"/>
        <c:scaling>
          <c:orientation val="maxMin"/>
          <c:min val="1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8321120"/>
        <c:crosses val="autoZero"/>
        <c:crossBetween val="between"/>
      </c:valAx>
      <c:spPr>
        <a:solidFill>
          <a:schemeClr val="bg2"/>
        </a:solidFill>
        <a:ln>
          <a:noFill/>
        </a:ln>
        <a:effectLst/>
      </c:spPr>
    </c:plotArea>
    <c:legend>
      <c:legendPos val="r"/>
      <c:layout>
        <c:manualLayout>
          <c:xMode val="edge"/>
          <c:yMode val="edge"/>
          <c:x val="0.5628191163604549"/>
          <c:y val="0.72458260425780108"/>
          <c:w val="0.2427364391951006"/>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accent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(BE)</a:t>
            </a:r>
          </a:p>
          <a:p>
            <a:pPr algn="l">
              <a:defRPr/>
            </a:pPr>
            <a:r>
              <a:rPr lang="en-US" sz="1200" b="1"/>
              <a:t>Hochsprung Schüler und Schülerinnen</a:t>
            </a:r>
          </a:p>
        </c:rich>
      </c:tx>
      <c:layout>
        <c:manualLayout>
          <c:xMode val="edge"/>
          <c:yMode val="edge"/>
          <c:x val="7.7082239720034805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1341098190807221"/>
          <c:y val="0.20063303659742829"/>
          <c:w val="0.61688238587495736"/>
          <c:h val="0.61749448974664523"/>
        </c:manualLayout>
      </c:layout>
      <c:lineChart>
        <c:grouping val="standard"/>
        <c:varyColors val="0"/>
        <c:ser>
          <c:idx val="0"/>
          <c:order val="0"/>
          <c:tx>
            <c:strRef>
              <c:f>'Hochspr (Trend)'!$A$45</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'Hochspr (Trend)'!$B$45:$P$45</c:f>
              <c:numCache>
                <c:formatCode>0.00</c:formatCode>
                <c:ptCount val="15"/>
                <c:pt idx="0">
                  <c:v>1.3</c:v>
                </c:pt>
                <c:pt idx="1">
                  <c:v>1.33</c:v>
                </c:pt>
                <c:pt idx="2">
                  <c:v>1.36</c:v>
                </c:pt>
                <c:pt idx="3">
                  <c:v>1.39</c:v>
                </c:pt>
                <c:pt idx="4">
                  <c:v>1.42</c:v>
                </c:pt>
                <c:pt idx="5">
                  <c:v>1.45</c:v>
                </c:pt>
                <c:pt idx="6">
                  <c:v>1.48</c:v>
                </c:pt>
                <c:pt idx="7">
                  <c:v>1.51</c:v>
                </c:pt>
                <c:pt idx="8">
                  <c:v>1.54</c:v>
                </c:pt>
                <c:pt idx="9">
                  <c:v>1.57</c:v>
                </c:pt>
                <c:pt idx="10">
                  <c:v>1.6</c:v>
                </c:pt>
                <c:pt idx="11">
                  <c:v>1.63</c:v>
                </c:pt>
                <c:pt idx="12">
                  <c:v>1.66</c:v>
                </c:pt>
                <c:pt idx="13">
                  <c:v>1.69</c:v>
                </c:pt>
                <c:pt idx="14">
                  <c:v>1.72</c:v>
                </c:pt>
              </c:numCache>
            </c:numRef>
          </c:val>
          <c:smooth val="0"/>
          <c:extLst>
            <c:ext xmlns:c16="http://schemas.microsoft.com/office/drawing/2014/chart" uri="{C3380CC4-5D6E-409C-BE32-E72D297353CC}">
              <c16:uniqueId val="{00000000-1048-4757-8702-31EDCCB9CE44}"/>
            </c:ext>
          </c:extLst>
        </c:ser>
        <c:ser>
          <c:idx val="1"/>
          <c:order val="1"/>
          <c:tx>
            <c:strRef>
              <c:f>'Hochspr (Trend)'!$A$46</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'Hochspr (Trend)'!$B$46:$P$46</c:f>
              <c:numCache>
                <c:formatCode>0.00</c:formatCode>
                <c:ptCount val="15"/>
                <c:pt idx="0">
                  <c:v>1.19</c:v>
                </c:pt>
                <c:pt idx="1">
                  <c:v>1.21</c:v>
                </c:pt>
                <c:pt idx="2">
                  <c:v>1.23</c:v>
                </c:pt>
                <c:pt idx="3">
                  <c:v>1.25</c:v>
                </c:pt>
                <c:pt idx="4">
                  <c:v>1.27</c:v>
                </c:pt>
                <c:pt idx="5">
                  <c:v>1.29</c:v>
                </c:pt>
                <c:pt idx="6">
                  <c:v>1.31</c:v>
                </c:pt>
                <c:pt idx="7">
                  <c:v>1.33</c:v>
                </c:pt>
                <c:pt idx="8">
                  <c:v>1.35</c:v>
                </c:pt>
                <c:pt idx="9">
                  <c:v>1.37</c:v>
                </c:pt>
                <c:pt idx="10">
                  <c:v>1.39</c:v>
                </c:pt>
                <c:pt idx="11">
                  <c:v>1.41</c:v>
                </c:pt>
                <c:pt idx="12">
                  <c:v>1.43</c:v>
                </c:pt>
                <c:pt idx="13">
                  <c:v>1.45</c:v>
                </c:pt>
                <c:pt idx="14">
                  <c:v>1.47</c:v>
                </c:pt>
              </c:numCache>
            </c:numRef>
          </c:val>
          <c:smooth val="0"/>
          <c:extLst>
            <c:ext xmlns:c16="http://schemas.microsoft.com/office/drawing/2014/chart" uri="{C3380CC4-5D6E-409C-BE32-E72D297353CC}">
              <c16:uniqueId val="{00000001-1048-4757-8702-31EDCCB9CE44}"/>
            </c:ext>
          </c:extLst>
        </c:ser>
        <c:dLbls>
          <c:showLegendKey val="0"/>
          <c:showVal val="0"/>
          <c:showCatName val="0"/>
          <c:showSerName val="0"/>
          <c:showPercent val="0"/>
          <c:showBubbleSize val="0"/>
        </c:dLbls>
        <c:marker val="1"/>
        <c:smooth val="0"/>
        <c:axId val="2090873344"/>
        <c:axId val="2090872928"/>
      </c:lineChart>
      <c:catAx>
        <c:axId val="209087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2928"/>
        <c:crosses val="autoZero"/>
        <c:auto val="1"/>
        <c:lblAlgn val="ctr"/>
        <c:lblOffset val="100"/>
        <c:noMultiLvlLbl val="0"/>
      </c:catAx>
      <c:valAx>
        <c:axId val="2090872928"/>
        <c:scaling>
          <c:orientation val="minMax"/>
          <c:min val="1.15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Sprunghöhe (m, cm)l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a:t>
            </a:r>
          </a:p>
          <a:p>
            <a:pPr algn="l">
              <a:defRPr/>
            </a:pPr>
            <a:r>
              <a:rPr lang="en-US" sz="1200" b="1"/>
              <a:t>Hochsprung Schüler und Schülerinnen</a:t>
            </a:r>
          </a:p>
        </c:rich>
      </c:tx>
      <c:layout>
        <c:manualLayout>
          <c:xMode val="edge"/>
          <c:yMode val="edge"/>
          <c:x val="7.7082239720034805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v>BE Schüler</c:v>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'Hochspr (Trend)'!$B$45:$P$45</c:f>
              <c:numCache>
                <c:formatCode>0.00</c:formatCode>
                <c:ptCount val="15"/>
                <c:pt idx="0">
                  <c:v>1.3</c:v>
                </c:pt>
                <c:pt idx="1">
                  <c:v>1.33</c:v>
                </c:pt>
                <c:pt idx="2">
                  <c:v>1.36</c:v>
                </c:pt>
                <c:pt idx="3">
                  <c:v>1.39</c:v>
                </c:pt>
                <c:pt idx="4">
                  <c:v>1.42</c:v>
                </c:pt>
                <c:pt idx="5">
                  <c:v>1.45</c:v>
                </c:pt>
                <c:pt idx="6">
                  <c:v>1.48</c:v>
                </c:pt>
                <c:pt idx="7">
                  <c:v>1.51</c:v>
                </c:pt>
                <c:pt idx="8">
                  <c:v>1.54</c:v>
                </c:pt>
                <c:pt idx="9">
                  <c:v>1.57</c:v>
                </c:pt>
                <c:pt idx="10">
                  <c:v>1.6</c:v>
                </c:pt>
                <c:pt idx="11">
                  <c:v>1.63</c:v>
                </c:pt>
                <c:pt idx="12">
                  <c:v>1.66</c:v>
                </c:pt>
                <c:pt idx="13">
                  <c:v>1.69</c:v>
                </c:pt>
                <c:pt idx="14">
                  <c:v>1.72</c:v>
                </c:pt>
              </c:numCache>
            </c:numRef>
          </c:val>
          <c:smooth val="0"/>
          <c:extLst>
            <c:ext xmlns:c16="http://schemas.microsoft.com/office/drawing/2014/chart" uri="{C3380CC4-5D6E-409C-BE32-E72D297353CC}">
              <c16:uniqueId val="{00000000-0A2E-4CC6-97BF-A934E094D7F1}"/>
            </c:ext>
          </c:extLst>
        </c:ser>
        <c:ser>
          <c:idx val="1"/>
          <c:order val="1"/>
          <c:tx>
            <c:v>Be Schülerinnen</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'Hochspr (Trend)'!$B$46:$P$46</c:f>
              <c:numCache>
                <c:formatCode>0.00</c:formatCode>
                <c:ptCount val="15"/>
                <c:pt idx="0">
                  <c:v>1.19</c:v>
                </c:pt>
                <c:pt idx="1">
                  <c:v>1.21</c:v>
                </c:pt>
                <c:pt idx="2">
                  <c:v>1.23</c:v>
                </c:pt>
                <c:pt idx="3">
                  <c:v>1.25</c:v>
                </c:pt>
                <c:pt idx="4">
                  <c:v>1.27</c:v>
                </c:pt>
                <c:pt idx="5">
                  <c:v>1.29</c:v>
                </c:pt>
                <c:pt idx="6">
                  <c:v>1.31</c:v>
                </c:pt>
                <c:pt idx="7">
                  <c:v>1.33</c:v>
                </c:pt>
                <c:pt idx="8">
                  <c:v>1.35</c:v>
                </c:pt>
                <c:pt idx="9">
                  <c:v>1.37</c:v>
                </c:pt>
                <c:pt idx="10">
                  <c:v>1.39</c:v>
                </c:pt>
                <c:pt idx="11">
                  <c:v>1.41</c:v>
                </c:pt>
                <c:pt idx="12">
                  <c:v>1.43</c:v>
                </c:pt>
                <c:pt idx="13">
                  <c:v>1.45</c:v>
                </c:pt>
                <c:pt idx="14">
                  <c:v>1.47</c:v>
                </c:pt>
              </c:numCache>
            </c:numRef>
          </c:val>
          <c:smooth val="0"/>
          <c:extLst>
            <c:ext xmlns:c16="http://schemas.microsoft.com/office/drawing/2014/chart" uri="{C3380CC4-5D6E-409C-BE32-E72D297353CC}">
              <c16:uniqueId val="{00000001-0A2E-4CC6-97BF-A934E094D7F1}"/>
            </c:ext>
          </c:extLst>
        </c:ser>
        <c:ser>
          <c:idx val="2"/>
          <c:order val="2"/>
          <c:tx>
            <c:v>NW Schülerinnen</c:v>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'Hochspr (Trend)'!$B$30:$P$30</c:f>
              <c:numCache>
                <c:formatCode>0.00</c:formatCode>
                <c:ptCount val="15"/>
                <c:pt idx="0">
                  <c:v>1.03</c:v>
                </c:pt>
                <c:pt idx="1">
                  <c:v>1.07</c:v>
                </c:pt>
                <c:pt idx="2">
                  <c:v>1.1100000000000001</c:v>
                </c:pt>
                <c:pt idx="3">
                  <c:v>1.1499999999999999</c:v>
                </c:pt>
                <c:pt idx="4">
                  <c:v>1.18</c:v>
                </c:pt>
                <c:pt idx="5">
                  <c:v>1.21</c:v>
                </c:pt>
                <c:pt idx="6">
                  <c:v>1.24</c:v>
                </c:pt>
                <c:pt idx="7">
                  <c:v>1.26</c:v>
                </c:pt>
                <c:pt idx="8">
                  <c:v>1.28</c:v>
                </c:pt>
                <c:pt idx="9">
                  <c:v>1.3</c:v>
                </c:pt>
                <c:pt idx="10">
                  <c:v>1.32</c:v>
                </c:pt>
                <c:pt idx="11">
                  <c:v>1.34</c:v>
                </c:pt>
                <c:pt idx="12">
                  <c:v>1.36</c:v>
                </c:pt>
                <c:pt idx="13">
                  <c:v>1.38</c:v>
                </c:pt>
                <c:pt idx="14">
                  <c:v>1.4</c:v>
                </c:pt>
              </c:numCache>
            </c:numRef>
          </c:val>
          <c:smooth val="0"/>
          <c:extLst>
            <c:ext xmlns:c16="http://schemas.microsoft.com/office/drawing/2014/chart" uri="{C3380CC4-5D6E-409C-BE32-E72D297353CC}">
              <c16:uniqueId val="{00000004-0A2E-4CC6-97BF-A934E094D7F1}"/>
            </c:ext>
          </c:extLst>
        </c:ser>
        <c:ser>
          <c:idx val="3"/>
          <c:order val="3"/>
          <c:tx>
            <c:v>NW Schüler</c:v>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'Hochspr (Trend)'!$B$11:$P$11</c:f>
              <c:numCache>
                <c:formatCode>0.00</c:formatCode>
                <c:ptCount val="15"/>
                <c:pt idx="0">
                  <c:v>1.1599999999999999</c:v>
                </c:pt>
                <c:pt idx="1">
                  <c:v>1.21</c:v>
                </c:pt>
                <c:pt idx="2">
                  <c:v>1.26</c:v>
                </c:pt>
                <c:pt idx="3">
                  <c:v>1.31</c:v>
                </c:pt>
                <c:pt idx="4">
                  <c:v>1.35</c:v>
                </c:pt>
                <c:pt idx="5">
                  <c:v>1.39</c:v>
                </c:pt>
                <c:pt idx="6">
                  <c:v>1.43</c:v>
                </c:pt>
                <c:pt idx="7">
                  <c:v>1.46</c:v>
                </c:pt>
                <c:pt idx="8">
                  <c:v>1.49</c:v>
                </c:pt>
                <c:pt idx="9">
                  <c:v>1.52</c:v>
                </c:pt>
                <c:pt idx="10">
                  <c:v>1.55</c:v>
                </c:pt>
                <c:pt idx="11">
                  <c:v>1.58</c:v>
                </c:pt>
                <c:pt idx="12">
                  <c:v>1.6</c:v>
                </c:pt>
                <c:pt idx="13">
                  <c:v>1.62</c:v>
                </c:pt>
                <c:pt idx="14">
                  <c:v>1.64</c:v>
                </c:pt>
              </c:numCache>
            </c:numRef>
          </c:val>
          <c:smooth val="0"/>
          <c:extLst>
            <c:ext xmlns:c16="http://schemas.microsoft.com/office/drawing/2014/chart" uri="{C3380CC4-5D6E-409C-BE32-E72D297353CC}">
              <c16:uniqueId val="{00000005-0A2E-4CC6-97BF-A934E094D7F1}"/>
            </c:ext>
          </c:extLst>
        </c:ser>
        <c:dLbls>
          <c:showLegendKey val="0"/>
          <c:showVal val="0"/>
          <c:showCatName val="0"/>
          <c:showSerName val="0"/>
          <c:showPercent val="0"/>
          <c:showBubbleSize val="0"/>
        </c:dLbls>
        <c:marker val="1"/>
        <c:smooth val="0"/>
        <c:axId val="2090873344"/>
        <c:axId val="2090872928"/>
      </c:lineChart>
      <c:catAx>
        <c:axId val="209087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2928"/>
        <c:crosses val="autoZero"/>
        <c:auto val="1"/>
        <c:lblAlgn val="ctr"/>
        <c:lblOffset val="100"/>
        <c:noMultiLvlLbl val="0"/>
      </c:catAx>
      <c:valAx>
        <c:axId val="2090872928"/>
        <c:scaling>
          <c:orientation val="minMax"/>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Sprunghöhe (m, cm)l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(SL)</a:t>
            </a:r>
          </a:p>
          <a:p>
            <a:pPr algn="l">
              <a:defRPr/>
            </a:pPr>
            <a:r>
              <a:rPr lang="en-US" sz="1200" b="1"/>
              <a:t>Hochsprung Schüler und Schülerinnen</a:t>
            </a:r>
          </a:p>
        </c:rich>
      </c:tx>
      <c:layout>
        <c:manualLayout>
          <c:xMode val="edge"/>
          <c:yMode val="edge"/>
          <c:x val="7.7082239720034805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13121913390562"/>
          <c:y val="0.20063303659742829"/>
          <c:w val="0.60495199058489901"/>
          <c:h val="0.61749448974664523"/>
        </c:manualLayout>
      </c:layout>
      <c:lineChart>
        <c:grouping val="standard"/>
        <c:varyColors val="0"/>
        <c:ser>
          <c:idx val="0"/>
          <c:order val="0"/>
          <c:tx>
            <c:strRef>
              <c:f>'Hochspr (Trend)'!$A$98</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'Hochspr (Trend)'!$B$98:$P$98</c:f>
              <c:numCache>
                <c:formatCode>0.00</c:formatCode>
                <c:ptCount val="15"/>
                <c:pt idx="0">
                  <c:v>1.24</c:v>
                </c:pt>
                <c:pt idx="1">
                  <c:v>1.27</c:v>
                </c:pt>
                <c:pt idx="2">
                  <c:v>1.31</c:v>
                </c:pt>
                <c:pt idx="3">
                  <c:v>1.34</c:v>
                </c:pt>
                <c:pt idx="4">
                  <c:v>1.37</c:v>
                </c:pt>
                <c:pt idx="5">
                  <c:v>1.4</c:v>
                </c:pt>
                <c:pt idx="6">
                  <c:v>1.43</c:v>
                </c:pt>
                <c:pt idx="7">
                  <c:v>1.46</c:v>
                </c:pt>
                <c:pt idx="8">
                  <c:v>1.49</c:v>
                </c:pt>
                <c:pt idx="9">
                  <c:v>1.52</c:v>
                </c:pt>
                <c:pt idx="10">
                  <c:v>1.55</c:v>
                </c:pt>
                <c:pt idx="11">
                  <c:v>1.58</c:v>
                </c:pt>
                <c:pt idx="12">
                  <c:v>1.61</c:v>
                </c:pt>
                <c:pt idx="13">
                  <c:v>1.64</c:v>
                </c:pt>
                <c:pt idx="14">
                  <c:v>1.67</c:v>
                </c:pt>
              </c:numCache>
            </c:numRef>
          </c:val>
          <c:smooth val="0"/>
          <c:extLst>
            <c:ext xmlns:c16="http://schemas.microsoft.com/office/drawing/2014/chart" uri="{C3380CC4-5D6E-409C-BE32-E72D297353CC}">
              <c16:uniqueId val="{00000000-B535-44CB-AFA1-B5541EBFFEF6}"/>
            </c:ext>
          </c:extLst>
        </c:ser>
        <c:ser>
          <c:idx val="1"/>
          <c:order val="1"/>
          <c:tx>
            <c:strRef>
              <c:f>'Hochspr (Trend)'!$A$99</c:f>
              <c:strCache>
                <c:ptCount val="1"/>
                <c:pt idx="0">
                  <c:v>Schülerinnen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'Hochspr (Trend)'!$B$99:$P$99</c:f>
              <c:numCache>
                <c:formatCode>0.00</c:formatCode>
                <c:ptCount val="15"/>
                <c:pt idx="0">
                  <c:v>1.1399999999999999</c:v>
                </c:pt>
                <c:pt idx="1">
                  <c:v>1.1599999999999999</c:v>
                </c:pt>
                <c:pt idx="2">
                  <c:v>1.18</c:v>
                </c:pt>
                <c:pt idx="3">
                  <c:v>1.2</c:v>
                </c:pt>
                <c:pt idx="4">
                  <c:v>1.22</c:v>
                </c:pt>
                <c:pt idx="5">
                  <c:v>1.24</c:v>
                </c:pt>
                <c:pt idx="6">
                  <c:v>1.26</c:v>
                </c:pt>
                <c:pt idx="7">
                  <c:v>1.28</c:v>
                </c:pt>
                <c:pt idx="8">
                  <c:v>1.3</c:v>
                </c:pt>
                <c:pt idx="9">
                  <c:v>1.32</c:v>
                </c:pt>
                <c:pt idx="10">
                  <c:v>1.34</c:v>
                </c:pt>
                <c:pt idx="11">
                  <c:v>1.36</c:v>
                </c:pt>
                <c:pt idx="12">
                  <c:v>1.38</c:v>
                </c:pt>
                <c:pt idx="13">
                  <c:v>1.4</c:v>
                </c:pt>
                <c:pt idx="14">
                  <c:v>1.42</c:v>
                </c:pt>
              </c:numCache>
            </c:numRef>
          </c:val>
          <c:smooth val="0"/>
          <c:extLst>
            <c:ext xmlns:c16="http://schemas.microsoft.com/office/drawing/2014/chart" uri="{C3380CC4-5D6E-409C-BE32-E72D297353CC}">
              <c16:uniqueId val="{00000001-B535-44CB-AFA1-B5541EBFFEF6}"/>
            </c:ext>
          </c:extLst>
        </c:ser>
        <c:dLbls>
          <c:showLegendKey val="0"/>
          <c:showVal val="0"/>
          <c:showCatName val="0"/>
          <c:showSerName val="0"/>
          <c:showPercent val="0"/>
          <c:showBubbleSize val="0"/>
        </c:dLbls>
        <c:marker val="1"/>
        <c:smooth val="0"/>
        <c:axId val="2090873344"/>
        <c:axId val="2090872928"/>
      </c:lineChart>
      <c:catAx>
        <c:axId val="209087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2928"/>
        <c:crosses val="autoZero"/>
        <c:auto val="1"/>
        <c:lblAlgn val="ctr"/>
        <c:lblOffset val="100"/>
        <c:noMultiLvlLbl val="0"/>
      </c:catAx>
      <c:valAx>
        <c:axId val="2090872928"/>
        <c:scaling>
          <c:orientation val="minMax"/>
          <c:max val="1.7500000000000002"/>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Sprunghöhe (m, cm)l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090873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latin typeface="Arial Narrow" panose="020B0606020202030204" pitchFamily="34" charset="0"/>
              </a:defRPr>
            </a:pPr>
            <a:r>
              <a:rPr lang="de-DE" sz="1400">
                <a:latin typeface="Arial Narrow" panose="020B0606020202030204" pitchFamily="34" charset="0"/>
              </a:rPr>
              <a:t>Sportabitur Leichtathletik</a:t>
            </a:r>
          </a:p>
          <a:p>
            <a:pPr algn="l">
              <a:defRPr>
                <a:latin typeface="Arial Narrow" panose="020B0606020202030204" pitchFamily="34" charset="0"/>
              </a:defRPr>
            </a:pPr>
            <a:r>
              <a:rPr lang="de-DE" sz="1200">
                <a:latin typeface="Arial Narrow" panose="020B0606020202030204" pitchFamily="34" charset="0"/>
              </a:rPr>
              <a:t>Kugelstoß Schüler - Leistungen für Note "gut"</a:t>
            </a:r>
            <a:endParaRPr lang="de-DE" sz="1200" baseline="30000">
              <a:latin typeface="Arial Narrow" panose="020B0606020202030204" pitchFamily="34" charset="0"/>
            </a:endParaRPr>
          </a:p>
        </c:rich>
      </c:tx>
      <c:layout>
        <c:manualLayout>
          <c:xMode val="edge"/>
          <c:yMode val="edge"/>
          <c:x val="2.9815309783524646E-3"/>
          <c:y val="0"/>
        </c:manualLayout>
      </c:layout>
      <c:overlay val="0"/>
    </c:title>
    <c:autoTitleDeleted val="0"/>
    <c:plotArea>
      <c:layout>
        <c:manualLayout>
          <c:layoutTarget val="inner"/>
          <c:xMode val="edge"/>
          <c:yMode val="edge"/>
          <c:x val="0.18578355507285726"/>
          <c:y val="0.23466426071741031"/>
          <c:w val="0.78260724952484384"/>
          <c:h val="0.59023549139690867"/>
        </c:manualLayout>
      </c:layout>
      <c:barChart>
        <c:barDir val="col"/>
        <c:grouping val="clustered"/>
        <c:varyColors val="0"/>
        <c:ser>
          <c:idx val="0"/>
          <c:order val="0"/>
          <c:tx>
            <c:strRef>
              <c:f>'Kugel (Noten2und4)'!$B$3</c:f>
              <c:strCache>
                <c:ptCount val="1"/>
                <c:pt idx="0">
                  <c:v>Ju</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8153-43A1-9F88-EB3F343C7A58}"/>
              </c:ext>
            </c:extLst>
          </c:dPt>
          <c:dPt>
            <c:idx val="1"/>
            <c:invertIfNegative val="0"/>
            <c:bubble3D val="0"/>
            <c:spPr>
              <a:solidFill>
                <a:srgbClr val="0070C0"/>
              </a:solidFill>
            </c:spPr>
            <c:extLst>
              <c:ext xmlns:c16="http://schemas.microsoft.com/office/drawing/2014/chart" uri="{C3380CC4-5D6E-409C-BE32-E72D297353CC}">
                <c16:uniqueId val="{00000003-36BC-4C3B-8AC0-D9B597329697}"/>
              </c:ext>
            </c:extLst>
          </c:dPt>
          <c:dPt>
            <c:idx val="8"/>
            <c:invertIfNegative val="0"/>
            <c:bubble3D val="0"/>
            <c:spPr>
              <a:solidFill>
                <a:srgbClr val="0070C0"/>
              </a:solidFill>
            </c:spPr>
            <c:extLst>
              <c:ext xmlns:c16="http://schemas.microsoft.com/office/drawing/2014/chart" uri="{C3380CC4-5D6E-409C-BE32-E72D297353CC}">
                <c16:uniqueId val="{00000005-36BC-4C3B-8AC0-D9B597329697}"/>
              </c:ext>
            </c:extLst>
          </c:dPt>
          <c:dPt>
            <c:idx val="9"/>
            <c:invertIfNegative val="0"/>
            <c:bubble3D val="0"/>
            <c:spPr>
              <a:solidFill>
                <a:srgbClr val="FFC000"/>
              </a:solidFill>
            </c:spPr>
            <c:extLst>
              <c:ext xmlns:c16="http://schemas.microsoft.com/office/drawing/2014/chart" uri="{C3380CC4-5D6E-409C-BE32-E72D297353CC}">
                <c16:uniqueId val="{0000000D-2D7E-4AE6-BE00-B0C8F4DF2FE1}"/>
              </c:ext>
            </c:extLst>
          </c:dPt>
          <c:dPt>
            <c:idx val="10"/>
            <c:invertIfNegative val="0"/>
            <c:bubble3D val="0"/>
            <c:spPr>
              <a:solidFill>
                <a:srgbClr val="FFC000"/>
              </a:solidFill>
            </c:spPr>
            <c:extLst>
              <c:ext xmlns:c16="http://schemas.microsoft.com/office/drawing/2014/chart" uri="{C3380CC4-5D6E-409C-BE32-E72D297353CC}">
                <c16:uniqueId val="{00000009-8153-43A1-9F88-EB3F343C7A58}"/>
              </c:ext>
            </c:extLst>
          </c:dPt>
          <c:dPt>
            <c:idx val="11"/>
            <c:invertIfNegative val="0"/>
            <c:bubble3D val="0"/>
            <c:spPr>
              <a:solidFill>
                <a:srgbClr val="0070C0"/>
              </a:solidFill>
            </c:spPr>
            <c:extLst>
              <c:ext xmlns:c16="http://schemas.microsoft.com/office/drawing/2014/chart" uri="{C3380CC4-5D6E-409C-BE32-E72D297353CC}">
                <c16:uniqueId val="{0000000B-8153-43A1-9F88-EB3F343C7A58}"/>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8153-43A1-9F88-EB3F343C7A58}"/>
                </c:ext>
              </c:extLst>
            </c:dLbl>
            <c:dLbl>
              <c:idx val="6"/>
              <c:layout>
                <c:manualLayout>
                  <c:x val="4.07051282051282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153-43A1-9F88-EB3F343C7A58}"/>
                </c:ext>
              </c:extLst>
            </c:dLbl>
            <c:dLbl>
              <c:idx val="7"/>
              <c:delete val="1"/>
              <c:extLst>
                <c:ext xmlns:c15="http://schemas.microsoft.com/office/drawing/2012/chart" uri="{CE6537A1-D6FC-4f65-9D91-7224C49458BB}"/>
                <c:ext xmlns:c16="http://schemas.microsoft.com/office/drawing/2014/chart" uri="{C3380CC4-5D6E-409C-BE32-E72D297353CC}">
                  <c16:uniqueId val="{0000000C-2D7E-4AE6-BE00-B0C8F4DF2FE1}"/>
                </c:ext>
              </c:extLst>
            </c:dLbl>
            <c:dLbl>
              <c:idx val="9"/>
              <c:layout>
                <c:manualLayout>
                  <c:x val="3.256410256410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7E-4AE6-BE00-B0C8F4DF2FE1}"/>
                </c:ext>
              </c:extLst>
            </c:dLbl>
            <c:dLbl>
              <c:idx val="10"/>
              <c:delete val="1"/>
              <c:extLst>
                <c:ext xmlns:c15="http://schemas.microsoft.com/office/drawing/2012/chart" uri="{CE6537A1-D6FC-4f65-9D91-7224C49458BB}"/>
                <c:ext xmlns:c16="http://schemas.microsoft.com/office/drawing/2014/chart" uri="{C3380CC4-5D6E-409C-BE32-E72D297353CC}">
                  <c16:uniqueId val="{00000009-8153-43A1-9F88-EB3F343C7A58}"/>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'Kugel (Noten2und4)'!$A$4:$A$14</c:f>
              <c:strCache>
                <c:ptCount val="11"/>
                <c:pt idx="0">
                  <c:v>KMK</c:v>
                </c:pt>
                <c:pt idx="1">
                  <c:v>BE</c:v>
                </c:pt>
                <c:pt idx="2">
                  <c:v>HE</c:v>
                </c:pt>
                <c:pt idx="3">
                  <c:v>SH</c:v>
                </c:pt>
                <c:pt idx="4">
                  <c:v>BW</c:v>
                </c:pt>
                <c:pt idx="5">
                  <c:v>SL</c:v>
                </c:pt>
                <c:pt idx="6">
                  <c:v>HB</c:v>
                </c:pt>
                <c:pt idx="7">
                  <c:v>HH</c:v>
                </c:pt>
                <c:pt idx="8">
                  <c:v>NS</c:v>
                </c:pt>
                <c:pt idx="9">
                  <c:v>BY</c:v>
                </c:pt>
                <c:pt idx="10">
                  <c:v>NW</c:v>
                </c:pt>
              </c:strCache>
            </c:strRef>
          </c:cat>
          <c:val>
            <c:numRef>
              <c:f>'Kugel (Noten2und4)'!$B$4:$B$14</c:f>
              <c:numCache>
                <c:formatCode>0.00</c:formatCode>
                <c:ptCount val="11"/>
                <c:pt idx="0">
                  <c:v>8.6999999999999993</c:v>
                </c:pt>
                <c:pt idx="1">
                  <c:v>10.6</c:v>
                </c:pt>
                <c:pt idx="2">
                  <c:v>9.9499999999999993</c:v>
                </c:pt>
                <c:pt idx="3">
                  <c:v>9.5</c:v>
                </c:pt>
                <c:pt idx="4">
                  <c:v>9.24</c:v>
                </c:pt>
                <c:pt idx="5">
                  <c:v>9.14</c:v>
                </c:pt>
                <c:pt idx="6">
                  <c:v>9</c:v>
                </c:pt>
                <c:pt idx="7">
                  <c:v>9</c:v>
                </c:pt>
                <c:pt idx="8">
                  <c:v>8.9499999999999993</c:v>
                </c:pt>
                <c:pt idx="9">
                  <c:v>8.6999999999999993</c:v>
                </c:pt>
                <c:pt idx="10">
                  <c:v>8.6999999999999993</c:v>
                </c:pt>
              </c:numCache>
            </c:numRef>
          </c:val>
          <c:extLst>
            <c:ext xmlns:c16="http://schemas.microsoft.com/office/drawing/2014/chart" uri="{C3380CC4-5D6E-409C-BE32-E72D297353CC}">
              <c16:uniqueId val="{0000000E-8153-43A1-9F88-EB3F343C7A58}"/>
            </c:ext>
          </c:extLst>
        </c:ser>
        <c:dLbls>
          <c:dLblPos val="outEnd"/>
          <c:showLegendKey val="0"/>
          <c:showVal val="1"/>
          <c:showCatName val="0"/>
          <c:showSerName val="0"/>
          <c:showPercent val="0"/>
          <c:showBubbleSize val="0"/>
        </c:dLbls>
        <c:gapWidth val="150"/>
        <c:axId val="86695936"/>
        <c:axId val="86697472"/>
      </c:barChart>
      <c:catAx>
        <c:axId val="86695936"/>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sz="1200" b="1">
                <a:latin typeface="Arial Narrow" panose="020B0606020202030204" pitchFamily="34" charset="0"/>
              </a:defRPr>
            </a:pPr>
            <a:endParaRPr lang="de-DE"/>
          </a:p>
        </c:txPr>
        <c:crossAx val="86697472"/>
        <c:crosses val="autoZero"/>
        <c:auto val="1"/>
        <c:lblAlgn val="ctr"/>
        <c:lblOffset val="100"/>
        <c:noMultiLvlLbl val="0"/>
      </c:catAx>
      <c:valAx>
        <c:axId val="86697472"/>
        <c:scaling>
          <c:orientation val="minMax"/>
          <c:max val="12"/>
          <c:min val="6"/>
        </c:scaling>
        <c:delete val="0"/>
        <c:axPos val="l"/>
        <c:majorGridlines/>
        <c:title>
          <c:tx>
            <c:rich>
              <a:bodyPr/>
              <a:lstStyle/>
              <a:p>
                <a:pPr>
                  <a:defRPr>
                    <a:latin typeface="Arial Narrow" panose="020B0606020202030204" pitchFamily="34" charset="0"/>
                  </a:defRPr>
                </a:pPr>
                <a:r>
                  <a:rPr lang="de-DE" sz="1200">
                    <a:latin typeface="Arial Narrow" panose="020B0606020202030204" pitchFamily="34" charset="0"/>
                  </a:rPr>
                  <a:t>Stoßweite (m, cm</a:t>
                </a:r>
                <a:r>
                  <a:rPr lang="de-DE">
                    <a:latin typeface="Arial Narrow" panose="020B0606020202030204" pitchFamily="34" charset="0"/>
                  </a:rPr>
                  <a:t>)</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695936"/>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de-DE" sz="1400">
                <a:latin typeface="Arial Narrow" panose="020B0606020202030204" pitchFamily="34" charset="0"/>
              </a:rPr>
              <a:t>Sportabitur Leichtathletik</a:t>
            </a:r>
          </a:p>
          <a:p>
            <a:pPr algn="l">
              <a:defRPr/>
            </a:pPr>
            <a:r>
              <a:rPr lang="de-DE" sz="1200">
                <a:latin typeface="Arial Narrow" panose="020B0606020202030204" pitchFamily="34" charset="0"/>
              </a:rPr>
              <a:t>Kugelstoß Schülerinnen - Leistungen für Note "gut"</a:t>
            </a:r>
            <a:endParaRPr lang="de-DE" sz="1200" baseline="30000">
              <a:latin typeface="Arial Narrow" panose="020B0606020202030204" pitchFamily="34" charset="0"/>
            </a:endParaRPr>
          </a:p>
        </c:rich>
      </c:tx>
      <c:layout>
        <c:manualLayout>
          <c:xMode val="edge"/>
          <c:yMode val="edge"/>
          <c:x val="1.8390804597700975E-3"/>
          <c:y val="1.3888888888888888E-2"/>
        </c:manualLayout>
      </c:layout>
      <c:overlay val="0"/>
    </c:title>
    <c:autoTitleDeleted val="0"/>
    <c:plotArea>
      <c:layout>
        <c:manualLayout>
          <c:layoutTarget val="inner"/>
          <c:xMode val="edge"/>
          <c:yMode val="edge"/>
          <c:x val="0.18089697408513591"/>
          <c:y val="0.23466426071741031"/>
          <c:w val="0.7853865508190786"/>
          <c:h val="0.59023549139690867"/>
        </c:manualLayout>
      </c:layout>
      <c:barChart>
        <c:barDir val="col"/>
        <c:grouping val="clustered"/>
        <c:varyColors val="0"/>
        <c:ser>
          <c:idx val="0"/>
          <c:order val="0"/>
          <c:tx>
            <c:strRef>
              <c:f>'Kugel (Noten2und4)'!$D$3</c:f>
              <c:strCache>
                <c:ptCount val="1"/>
                <c:pt idx="0">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BEB3-41A8-ACA3-9A2323DA5119}"/>
              </c:ext>
            </c:extLst>
          </c:dPt>
          <c:dPt>
            <c:idx val="1"/>
            <c:invertIfNegative val="0"/>
            <c:bubble3D val="0"/>
            <c:spPr>
              <a:solidFill>
                <a:srgbClr val="0070C0"/>
              </a:solidFill>
            </c:spPr>
            <c:extLst>
              <c:ext xmlns:c16="http://schemas.microsoft.com/office/drawing/2014/chart" uri="{C3380CC4-5D6E-409C-BE32-E72D297353CC}">
                <c16:uniqueId val="{00000003-BEB3-41A8-ACA3-9A2323DA5119}"/>
              </c:ext>
            </c:extLst>
          </c:dPt>
          <c:dPt>
            <c:idx val="2"/>
            <c:invertIfNegative val="0"/>
            <c:bubble3D val="0"/>
            <c:spPr>
              <a:solidFill>
                <a:srgbClr val="0070C0"/>
              </a:solidFill>
            </c:spPr>
            <c:extLst>
              <c:ext xmlns:c16="http://schemas.microsoft.com/office/drawing/2014/chart" uri="{C3380CC4-5D6E-409C-BE32-E72D297353CC}">
                <c16:uniqueId val="{00000005-238C-405D-B4B4-531331443DEA}"/>
              </c:ext>
            </c:extLst>
          </c:dPt>
          <c:dPt>
            <c:idx val="3"/>
            <c:invertIfNegative val="0"/>
            <c:bubble3D val="0"/>
            <c:spPr>
              <a:solidFill>
                <a:srgbClr val="0070C0"/>
              </a:solidFill>
            </c:spPr>
            <c:extLst>
              <c:ext xmlns:c16="http://schemas.microsoft.com/office/drawing/2014/chart" uri="{C3380CC4-5D6E-409C-BE32-E72D297353CC}">
                <c16:uniqueId val="{00000005-BEB3-41A8-ACA3-9A2323DA5119}"/>
              </c:ext>
            </c:extLst>
          </c:dPt>
          <c:dPt>
            <c:idx val="4"/>
            <c:invertIfNegative val="0"/>
            <c:bubble3D val="0"/>
            <c:spPr>
              <a:solidFill>
                <a:srgbClr val="0070C0"/>
              </a:solidFill>
            </c:spPr>
            <c:extLst>
              <c:ext xmlns:c16="http://schemas.microsoft.com/office/drawing/2014/chart" uri="{C3380CC4-5D6E-409C-BE32-E72D297353CC}">
                <c16:uniqueId val="{00000007-BEB3-41A8-ACA3-9A2323DA5119}"/>
              </c:ext>
            </c:extLst>
          </c:dPt>
          <c:dPt>
            <c:idx val="5"/>
            <c:invertIfNegative val="0"/>
            <c:bubble3D val="0"/>
            <c:spPr>
              <a:solidFill>
                <a:srgbClr val="0070C0"/>
              </a:solidFill>
            </c:spPr>
            <c:extLst>
              <c:ext xmlns:c16="http://schemas.microsoft.com/office/drawing/2014/chart" uri="{C3380CC4-5D6E-409C-BE32-E72D297353CC}">
                <c16:uniqueId val="{00000009-BEB3-41A8-ACA3-9A2323DA5119}"/>
              </c:ext>
            </c:extLst>
          </c:dPt>
          <c:dPt>
            <c:idx val="6"/>
            <c:invertIfNegative val="0"/>
            <c:bubble3D val="0"/>
            <c:spPr>
              <a:solidFill>
                <a:srgbClr val="0070C0"/>
              </a:solidFill>
            </c:spPr>
            <c:extLst>
              <c:ext xmlns:c16="http://schemas.microsoft.com/office/drawing/2014/chart" uri="{C3380CC4-5D6E-409C-BE32-E72D297353CC}">
                <c16:uniqueId val="{0000000B-BEB3-41A8-ACA3-9A2323DA5119}"/>
              </c:ext>
            </c:extLst>
          </c:dPt>
          <c:dPt>
            <c:idx val="7"/>
            <c:invertIfNegative val="0"/>
            <c:bubble3D val="0"/>
            <c:spPr>
              <a:solidFill>
                <a:srgbClr val="0070C0"/>
              </a:solidFill>
            </c:spPr>
            <c:extLst>
              <c:ext xmlns:c16="http://schemas.microsoft.com/office/drawing/2014/chart" uri="{C3380CC4-5D6E-409C-BE32-E72D297353CC}">
                <c16:uniqueId val="{0000000D-BEB3-41A8-ACA3-9A2323DA5119}"/>
              </c:ext>
            </c:extLst>
          </c:dPt>
          <c:dPt>
            <c:idx val="8"/>
            <c:invertIfNegative val="0"/>
            <c:bubble3D val="0"/>
            <c:spPr>
              <a:solidFill>
                <a:srgbClr val="0070C0"/>
              </a:solidFill>
            </c:spPr>
            <c:extLst>
              <c:ext xmlns:c16="http://schemas.microsoft.com/office/drawing/2014/chart" uri="{C3380CC4-5D6E-409C-BE32-E72D297353CC}">
                <c16:uniqueId val="{0000000F-BEB3-41A8-ACA3-9A2323DA5119}"/>
              </c:ext>
            </c:extLst>
          </c:dPt>
          <c:dPt>
            <c:idx val="9"/>
            <c:invertIfNegative val="0"/>
            <c:bubble3D val="0"/>
            <c:spPr>
              <a:solidFill>
                <a:srgbClr val="0070C0"/>
              </a:solidFill>
            </c:spPr>
            <c:extLst>
              <c:ext xmlns:c16="http://schemas.microsoft.com/office/drawing/2014/chart" uri="{C3380CC4-5D6E-409C-BE32-E72D297353CC}">
                <c16:uniqueId val="{00000011-BEB3-41A8-ACA3-9A2323DA5119}"/>
              </c:ext>
            </c:extLst>
          </c:dPt>
          <c:dPt>
            <c:idx val="10"/>
            <c:invertIfNegative val="0"/>
            <c:bubble3D val="0"/>
            <c:spPr>
              <a:solidFill>
                <a:srgbClr val="FFC000"/>
              </a:solidFill>
            </c:spPr>
            <c:extLst>
              <c:ext xmlns:c16="http://schemas.microsoft.com/office/drawing/2014/chart" uri="{C3380CC4-5D6E-409C-BE32-E72D297353CC}">
                <c16:uniqueId val="{00000013-BEB3-41A8-ACA3-9A2323DA5119}"/>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BEB3-41A8-ACA3-9A2323DA5119}"/>
                </c:ext>
              </c:extLst>
            </c:dLbl>
            <c:dLbl>
              <c:idx val="6"/>
              <c:layout>
                <c:manualLayout>
                  <c:x val="3.256410256410256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B3-41A8-ACA3-9A2323DA5119}"/>
                </c:ext>
              </c:extLst>
            </c:dLbl>
            <c:dLbl>
              <c:idx val="7"/>
              <c:delete val="1"/>
              <c:extLst>
                <c:ext xmlns:c15="http://schemas.microsoft.com/office/drawing/2012/chart" uri="{CE6537A1-D6FC-4f65-9D91-7224C49458BB}"/>
                <c:ext xmlns:c16="http://schemas.microsoft.com/office/drawing/2014/chart" uri="{C3380CC4-5D6E-409C-BE32-E72D297353CC}">
                  <c16:uniqueId val="{0000000D-BEB3-41A8-ACA3-9A2323DA5119}"/>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'Kugel (Noten2und4)'!$C$4:$C$15</c15:sqref>
                  </c15:fullRef>
                </c:ext>
              </c:extLst>
              <c:f>'Kugel (Noten2und4)'!$C$4:$C$14</c:f>
              <c:strCache>
                <c:ptCount val="11"/>
                <c:pt idx="0">
                  <c:v>KMK</c:v>
                </c:pt>
                <c:pt idx="1">
                  <c:v>BE</c:v>
                </c:pt>
                <c:pt idx="2">
                  <c:v>HE</c:v>
                </c:pt>
                <c:pt idx="3">
                  <c:v>HB</c:v>
                </c:pt>
                <c:pt idx="4">
                  <c:v>HH</c:v>
                </c:pt>
                <c:pt idx="5">
                  <c:v>SL</c:v>
                </c:pt>
                <c:pt idx="6">
                  <c:v>BW</c:v>
                </c:pt>
                <c:pt idx="7">
                  <c:v>SH</c:v>
                </c:pt>
                <c:pt idx="8">
                  <c:v>NS</c:v>
                </c:pt>
                <c:pt idx="9">
                  <c:v>NW</c:v>
                </c:pt>
                <c:pt idx="10">
                  <c:v>BY</c:v>
                </c:pt>
              </c:strCache>
            </c:strRef>
          </c:cat>
          <c:val>
            <c:numRef>
              <c:extLst>
                <c:ext xmlns:c15="http://schemas.microsoft.com/office/drawing/2012/chart" uri="{02D57815-91ED-43cb-92C2-25804820EDAC}">
                  <c15:fullRef>
                    <c15:sqref>'Kugel (Noten2und4)'!$D$4:$D$15</c15:sqref>
                  </c15:fullRef>
                </c:ext>
              </c:extLst>
              <c:f>'Kugel (Noten2und4)'!$D$4:$D$14</c:f>
              <c:numCache>
                <c:formatCode>0.00</c:formatCode>
                <c:ptCount val="11"/>
                <c:pt idx="0">
                  <c:v>7.64</c:v>
                </c:pt>
                <c:pt idx="1">
                  <c:v>8.6</c:v>
                </c:pt>
                <c:pt idx="2">
                  <c:v>8.5399999999999991</c:v>
                </c:pt>
                <c:pt idx="3">
                  <c:v>7.94</c:v>
                </c:pt>
                <c:pt idx="4">
                  <c:v>7.85</c:v>
                </c:pt>
                <c:pt idx="5">
                  <c:v>7.84</c:v>
                </c:pt>
                <c:pt idx="6">
                  <c:v>7.81</c:v>
                </c:pt>
                <c:pt idx="7">
                  <c:v>7.81</c:v>
                </c:pt>
                <c:pt idx="8">
                  <c:v>7.8</c:v>
                </c:pt>
                <c:pt idx="9">
                  <c:v>7.65</c:v>
                </c:pt>
                <c:pt idx="10">
                  <c:v>7.64</c:v>
                </c:pt>
              </c:numCache>
            </c:numRef>
          </c:val>
          <c:extLst>
            <c:ext xmlns:c16="http://schemas.microsoft.com/office/drawing/2014/chart" uri="{C3380CC4-5D6E-409C-BE32-E72D297353CC}">
              <c16:uniqueId val="{00000016-BEB3-41A8-ACA3-9A2323DA5119}"/>
            </c:ext>
          </c:extLst>
        </c:ser>
        <c:dLbls>
          <c:dLblPos val="outEnd"/>
          <c:showLegendKey val="0"/>
          <c:showVal val="1"/>
          <c:showCatName val="0"/>
          <c:showSerName val="0"/>
          <c:showPercent val="0"/>
          <c:showBubbleSize val="0"/>
        </c:dLbls>
        <c:gapWidth val="150"/>
        <c:axId val="86796160"/>
        <c:axId val="86797696"/>
      </c:barChart>
      <c:catAx>
        <c:axId val="86796160"/>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sz="1200" b="1">
                <a:latin typeface="Arial Narrow" panose="020B0606020202030204" pitchFamily="34" charset="0"/>
              </a:defRPr>
            </a:pPr>
            <a:endParaRPr lang="de-DE"/>
          </a:p>
        </c:txPr>
        <c:crossAx val="86797696"/>
        <c:crosses val="autoZero"/>
        <c:auto val="1"/>
        <c:lblAlgn val="ctr"/>
        <c:lblOffset val="100"/>
        <c:noMultiLvlLbl val="0"/>
      </c:catAx>
      <c:valAx>
        <c:axId val="86797696"/>
        <c:scaling>
          <c:orientation val="minMax"/>
        </c:scaling>
        <c:delete val="0"/>
        <c:axPos val="l"/>
        <c:majorGridlines/>
        <c:title>
          <c:tx>
            <c:rich>
              <a:bodyPr/>
              <a:lstStyle/>
              <a:p>
                <a:pPr>
                  <a:defRPr/>
                </a:pPr>
                <a:r>
                  <a:rPr lang="de-DE" sz="1200">
                    <a:latin typeface="Arial Narrow" panose="020B0606020202030204" pitchFamily="34" charset="0"/>
                  </a:rPr>
                  <a:t>Stoßweite (m, cm)</a:t>
                </a:r>
              </a:p>
            </c:rich>
          </c:tx>
          <c:overlay val="0"/>
        </c:title>
        <c:numFmt formatCode="0.00" sourceLinked="1"/>
        <c:majorTickMark val="out"/>
        <c:minorTickMark val="none"/>
        <c:tickLblPos val="nextTo"/>
        <c:txPr>
          <a:bodyPr/>
          <a:lstStyle/>
          <a:p>
            <a:pPr>
              <a:defRPr sz="1200" b="1">
                <a:latin typeface="Arial Narrow" panose="020B0606020202030204" pitchFamily="34" charset="0"/>
                <a:cs typeface="Arial" panose="020B0604020202020204" pitchFamily="34" charset="0"/>
              </a:defRPr>
            </a:pPr>
            <a:endParaRPr lang="de-DE"/>
          </a:p>
        </c:txPr>
        <c:crossAx val="86796160"/>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400" b="1">
                <a:latin typeface="Arial Narrow" panose="020B0606020202030204" pitchFamily="34" charset="0"/>
              </a:rPr>
              <a:t>Sportabitur Leichtathletik</a:t>
            </a:r>
          </a:p>
          <a:p>
            <a:pPr algn="l">
              <a:defRPr/>
            </a:pPr>
            <a:r>
              <a:rPr lang="en-US" sz="1200" b="1">
                <a:latin typeface="Arial Narrow" panose="020B0606020202030204" pitchFamily="34" charset="0"/>
              </a:rPr>
              <a:t>Kugelstoß Schüler und Schülerinnen Note "gut"</a:t>
            </a:r>
          </a:p>
        </c:rich>
      </c:tx>
      <c:layout>
        <c:manualLayout>
          <c:xMode val="edge"/>
          <c:yMode val="edge"/>
          <c:x val="7.1083333333333337E-3"/>
          <c:y val="8.81944444444444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501217948717948"/>
          <c:y val="0.22351770833333334"/>
          <c:w val="0.7137134615384616"/>
          <c:h val="0.59452118055555558"/>
        </c:manualLayout>
      </c:layout>
      <c:lineChart>
        <c:grouping val="standard"/>
        <c:varyColors val="0"/>
        <c:ser>
          <c:idx val="0"/>
          <c:order val="1"/>
          <c:tx>
            <c:strRef>
              <c:f>'Kugel (Noten2und4)'!$R$3</c:f>
              <c:strCache>
                <c:ptCount val="1"/>
                <c:pt idx="0">
                  <c:v>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'Kugel (Noten2und4)'!$Q$4:$Q$14</c:f>
              <c:strCache>
                <c:ptCount val="11"/>
                <c:pt idx="0">
                  <c:v>KMK</c:v>
                </c:pt>
                <c:pt idx="1">
                  <c:v>BE</c:v>
                </c:pt>
                <c:pt idx="2">
                  <c:v>HE</c:v>
                </c:pt>
                <c:pt idx="3">
                  <c:v>SH</c:v>
                </c:pt>
                <c:pt idx="4">
                  <c:v>BW</c:v>
                </c:pt>
                <c:pt idx="5">
                  <c:v>SL</c:v>
                </c:pt>
                <c:pt idx="6">
                  <c:v>HB</c:v>
                </c:pt>
                <c:pt idx="7">
                  <c:v>HH</c:v>
                </c:pt>
                <c:pt idx="8">
                  <c:v>NS</c:v>
                </c:pt>
                <c:pt idx="9">
                  <c:v>BY</c:v>
                </c:pt>
                <c:pt idx="10">
                  <c:v>NW</c:v>
                </c:pt>
              </c:strCache>
            </c:strRef>
          </c:cat>
          <c:val>
            <c:numRef>
              <c:f>'Kugel (Noten2und4)'!$R$4:$R$14</c:f>
              <c:numCache>
                <c:formatCode>0.00</c:formatCode>
                <c:ptCount val="11"/>
                <c:pt idx="0">
                  <c:v>8.6999999999999993</c:v>
                </c:pt>
                <c:pt idx="1">
                  <c:v>10.6</c:v>
                </c:pt>
                <c:pt idx="2">
                  <c:v>9.9499999999999993</c:v>
                </c:pt>
                <c:pt idx="3">
                  <c:v>9.5</c:v>
                </c:pt>
                <c:pt idx="4">
                  <c:v>9.24</c:v>
                </c:pt>
                <c:pt idx="5">
                  <c:v>9.14</c:v>
                </c:pt>
                <c:pt idx="6">
                  <c:v>9</c:v>
                </c:pt>
                <c:pt idx="7">
                  <c:v>9</c:v>
                </c:pt>
                <c:pt idx="8">
                  <c:v>8.9499999999999993</c:v>
                </c:pt>
                <c:pt idx="9">
                  <c:v>8.6999999999999993</c:v>
                </c:pt>
                <c:pt idx="10">
                  <c:v>8.6999999999999993</c:v>
                </c:pt>
              </c:numCache>
            </c:numRef>
          </c:val>
          <c:smooth val="0"/>
          <c:extLst>
            <c:ext xmlns:c16="http://schemas.microsoft.com/office/drawing/2014/chart" uri="{C3380CC4-5D6E-409C-BE32-E72D297353CC}">
              <c16:uniqueId val="{00000000-935B-4F60-83E5-AEA9DE609228}"/>
            </c:ext>
          </c:extLst>
        </c:ser>
        <c:ser>
          <c:idx val="1"/>
          <c:order val="2"/>
          <c:tx>
            <c:strRef>
              <c:f>'Kugel (Noten2und4)'!$S$3</c:f>
              <c:strCache>
                <c:ptCount val="1"/>
                <c:pt idx="0">
                  <c:v>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'Kugel (Noten2und4)'!$Q$4:$Q$14</c:f>
              <c:strCache>
                <c:ptCount val="11"/>
                <c:pt idx="0">
                  <c:v>KMK</c:v>
                </c:pt>
                <c:pt idx="1">
                  <c:v>BE</c:v>
                </c:pt>
                <c:pt idx="2">
                  <c:v>HE</c:v>
                </c:pt>
                <c:pt idx="3">
                  <c:v>SH</c:v>
                </c:pt>
                <c:pt idx="4">
                  <c:v>BW</c:v>
                </c:pt>
                <c:pt idx="5">
                  <c:v>SL</c:v>
                </c:pt>
                <c:pt idx="6">
                  <c:v>HB</c:v>
                </c:pt>
                <c:pt idx="7">
                  <c:v>HH</c:v>
                </c:pt>
                <c:pt idx="8">
                  <c:v>NS</c:v>
                </c:pt>
                <c:pt idx="9">
                  <c:v>BY</c:v>
                </c:pt>
                <c:pt idx="10">
                  <c:v>NW</c:v>
                </c:pt>
              </c:strCache>
            </c:strRef>
          </c:cat>
          <c:val>
            <c:numRef>
              <c:f>'Kugel (Noten2und4)'!$S$4:$S$14</c:f>
              <c:numCache>
                <c:formatCode>0.00</c:formatCode>
                <c:ptCount val="11"/>
                <c:pt idx="0">
                  <c:v>7.64</c:v>
                </c:pt>
                <c:pt idx="1">
                  <c:v>8.6</c:v>
                </c:pt>
                <c:pt idx="2">
                  <c:v>8.1999999999999993</c:v>
                </c:pt>
                <c:pt idx="3">
                  <c:v>7.85</c:v>
                </c:pt>
                <c:pt idx="4">
                  <c:v>7.81</c:v>
                </c:pt>
                <c:pt idx="5">
                  <c:v>7.84</c:v>
                </c:pt>
                <c:pt idx="6">
                  <c:v>7.81</c:v>
                </c:pt>
                <c:pt idx="7">
                  <c:v>7.94</c:v>
                </c:pt>
                <c:pt idx="8">
                  <c:v>7.8</c:v>
                </c:pt>
                <c:pt idx="9">
                  <c:v>7.64</c:v>
                </c:pt>
                <c:pt idx="10">
                  <c:v>7.65</c:v>
                </c:pt>
              </c:numCache>
            </c:numRef>
          </c:val>
          <c:smooth val="0"/>
          <c:extLst>
            <c:ext xmlns:c16="http://schemas.microsoft.com/office/drawing/2014/chart" uri="{C3380CC4-5D6E-409C-BE32-E72D297353CC}">
              <c16:uniqueId val="{00000001-935B-4F60-83E5-AEA9DE60922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269141504"/>
        <c:axId val="1893770800"/>
      </c:lineChart>
      <c:scatterChart>
        <c:scatterStyle val="lineMarker"/>
        <c:varyColors val="0"/>
        <c:ser>
          <c:idx val="2"/>
          <c:order val="0"/>
          <c:tx>
            <c:strRef>
              <c:f>'Kugel (Noten2und4)'!$U$3</c:f>
              <c:strCache>
                <c:ptCount val="1"/>
                <c:pt idx="0">
                  <c:v>Diff</c:v>
                </c:pt>
              </c:strCache>
            </c:strRef>
          </c:tx>
          <c:spPr>
            <a:ln w="25400" cap="rnd">
              <a:noFill/>
              <a:round/>
            </a:ln>
            <a:effectLst/>
          </c:spPr>
          <c:marker>
            <c:symbol val="square"/>
            <c:size val="18"/>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'Kugel (Noten2und4)'!$U$4:$U$14</c:f>
              <c:numCache>
                <c:formatCode>0.00</c:formatCode>
                <c:ptCount val="11"/>
                <c:pt idx="0">
                  <c:v>1.0599999999999996</c:v>
                </c:pt>
                <c:pt idx="1">
                  <c:v>2</c:v>
                </c:pt>
                <c:pt idx="2">
                  <c:v>1.75</c:v>
                </c:pt>
                <c:pt idx="3">
                  <c:v>1.6500000000000004</c:v>
                </c:pt>
                <c:pt idx="4">
                  <c:v>1.4300000000000006</c:v>
                </c:pt>
                <c:pt idx="5">
                  <c:v>1.3000000000000007</c:v>
                </c:pt>
                <c:pt idx="6">
                  <c:v>1.1900000000000004</c:v>
                </c:pt>
                <c:pt idx="7">
                  <c:v>1.0599999999999996</c:v>
                </c:pt>
                <c:pt idx="8">
                  <c:v>1.1499999999999995</c:v>
                </c:pt>
                <c:pt idx="9">
                  <c:v>1.0599999999999996</c:v>
                </c:pt>
                <c:pt idx="10">
                  <c:v>1.0499999999999989</c:v>
                </c:pt>
              </c:numCache>
            </c:numRef>
          </c:yVal>
          <c:smooth val="0"/>
          <c:extLst>
            <c:ext xmlns:c16="http://schemas.microsoft.com/office/drawing/2014/chart" uri="{C3380CC4-5D6E-409C-BE32-E72D297353CC}">
              <c16:uniqueId val="{00000002-935B-4F60-83E5-AEA9DE609228}"/>
            </c:ext>
          </c:extLst>
        </c:ser>
        <c:dLbls>
          <c:showLegendKey val="0"/>
          <c:showVal val="0"/>
          <c:showCatName val="0"/>
          <c:showSerName val="0"/>
          <c:showPercent val="0"/>
          <c:showBubbleSize val="0"/>
        </c:dLbls>
        <c:axId val="261637776"/>
        <c:axId val="261634864"/>
      </c:scatterChart>
      <c:catAx>
        <c:axId val="2691415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KMK und Bundesländer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893770800"/>
        <c:crosses val="autoZero"/>
        <c:auto val="1"/>
        <c:lblAlgn val="ctr"/>
        <c:lblOffset val="100"/>
        <c:noMultiLvlLbl val="0"/>
      </c:catAx>
      <c:valAx>
        <c:axId val="1893770800"/>
        <c:scaling>
          <c:orientation val="minMax"/>
          <c:max val="10.8"/>
          <c:min val="7.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Stoßweite (m,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269141504"/>
        <c:crosses val="autoZero"/>
        <c:crossBetween val="between"/>
      </c:valAx>
      <c:valAx>
        <c:axId val="261634864"/>
        <c:scaling>
          <c:orientation val="minMax"/>
          <c:max val="2.8"/>
          <c:min val="0.70000000000000007"/>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61637776"/>
        <c:crosses val="max"/>
        <c:crossBetween val="midCat"/>
      </c:valAx>
      <c:valAx>
        <c:axId val="261637776"/>
        <c:scaling>
          <c:orientation val="minMax"/>
        </c:scaling>
        <c:delete val="1"/>
        <c:axPos val="b"/>
        <c:majorTickMark val="out"/>
        <c:minorTickMark val="none"/>
        <c:tickLblPos val="nextTo"/>
        <c:crossAx val="261634864"/>
        <c:crosses val="autoZero"/>
        <c:crossBetween val="midCat"/>
      </c:valAx>
      <c:spPr>
        <a:noFill/>
        <a:ln>
          <a:noFill/>
        </a:ln>
        <a:effectLst/>
      </c:spPr>
    </c:plotArea>
    <c:legend>
      <c:legendPos val="r"/>
      <c:layout>
        <c:manualLayout>
          <c:xMode val="edge"/>
          <c:yMode val="edge"/>
          <c:x val="0.85833183760683751"/>
          <c:y val="0.18295104166666668"/>
          <c:w val="0.12538611111111111"/>
          <c:h val="0.514285416666666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latin typeface="Arial Narrow" panose="020B0606020202030204" pitchFamily="34" charset="0"/>
              </a:defRPr>
            </a:pPr>
            <a:r>
              <a:rPr lang="de-DE" sz="1400">
                <a:latin typeface="Arial Narrow" panose="020B0606020202030204" pitchFamily="34" charset="0"/>
              </a:rPr>
              <a:t>Sportabitur Leichtathletik</a:t>
            </a:r>
          </a:p>
          <a:p>
            <a:pPr algn="l">
              <a:defRPr>
                <a:latin typeface="Arial Narrow" panose="020B0606020202030204" pitchFamily="34" charset="0"/>
              </a:defRPr>
            </a:pPr>
            <a:r>
              <a:rPr lang="de-DE" sz="1200">
                <a:latin typeface="Arial Narrow" panose="020B0606020202030204" pitchFamily="34" charset="0"/>
              </a:rPr>
              <a:t>Kugelstoß Schüler - Leistungen für Note "ausreichend"</a:t>
            </a:r>
            <a:endParaRPr lang="de-DE" sz="1200" baseline="30000">
              <a:latin typeface="Arial Narrow" panose="020B0606020202030204" pitchFamily="34" charset="0"/>
            </a:endParaRPr>
          </a:p>
        </c:rich>
      </c:tx>
      <c:layout>
        <c:manualLayout>
          <c:xMode val="edge"/>
          <c:yMode val="edge"/>
          <c:x val="2.9815309783524646E-3"/>
          <c:y val="0"/>
        </c:manualLayout>
      </c:layout>
      <c:overlay val="0"/>
    </c:title>
    <c:autoTitleDeleted val="0"/>
    <c:plotArea>
      <c:layout>
        <c:manualLayout>
          <c:layoutTarget val="inner"/>
          <c:xMode val="edge"/>
          <c:yMode val="edge"/>
          <c:x val="0.18578355507285726"/>
          <c:y val="0.23466426071741031"/>
          <c:w val="0.78260724952484384"/>
          <c:h val="0.59023549139690867"/>
        </c:manualLayout>
      </c:layout>
      <c:barChart>
        <c:barDir val="col"/>
        <c:grouping val="clustered"/>
        <c:varyColors val="0"/>
        <c:ser>
          <c:idx val="0"/>
          <c:order val="0"/>
          <c:tx>
            <c:strRef>
              <c:f>'Kugel (Noten2und4)'!$B$3</c:f>
              <c:strCache>
                <c:ptCount val="1"/>
                <c:pt idx="0">
                  <c:v>Ju</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E3E2-47D1-8BC9-BC28E778E253}"/>
              </c:ext>
            </c:extLst>
          </c:dPt>
          <c:dPt>
            <c:idx val="1"/>
            <c:invertIfNegative val="0"/>
            <c:bubble3D val="0"/>
            <c:spPr>
              <a:solidFill>
                <a:srgbClr val="0070C0"/>
              </a:solidFill>
            </c:spPr>
            <c:extLst>
              <c:ext xmlns:c16="http://schemas.microsoft.com/office/drawing/2014/chart" uri="{C3380CC4-5D6E-409C-BE32-E72D297353CC}">
                <c16:uniqueId val="{00000003-DB43-4214-85C2-C51734147F63}"/>
              </c:ext>
            </c:extLst>
          </c:dPt>
          <c:dPt>
            <c:idx val="2"/>
            <c:invertIfNegative val="0"/>
            <c:bubble3D val="0"/>
            <c:spPr>
              <a:solidFill>
                <a:srgbClr val="0070C0"/>
              </a:solidFill>
            </c:spPr>
            <c:extLst>
              <c:ext xmlns:c16="http://schemas.microsoft.com/office/drawing/2014/chart" uri="{C3380CC4-5D6E-409C-BE32-E72D297353CC}">
                <c16:uniqueId val="{00000003-E3E2-47D1-8BC9-BC28E778E253}"/>
              </c:ext>
            </c:extLst>
          </c:dPt>
          <c:dPt>
            <c:idx val="8"/>
            <c:invertIfNegative val="0"/>
            <c:bubble3D val="0"/>
            <c:spPr>
              <a:solidFill>
                <a:srgbClr val="0070C0"/>
              </a:solidFill>
            </c:spPr>
            <c:extLst>
              <c:ext xmlns:c16="http://schemas.microsoft.com/office/drawing/2014/chart" uri="{C3380CC4-5D6E-409C-BE32-E72D297353CC}">
                <c16:uniqueId val="{0000000C-121B-45E3-A361-8FFB21B4A995}"/>
              </c:ext>
            </c:extLst>
          </c:dPt>
          <c:dPt>
            <c:idx val="9"/>
            <c:invertIfNegative val="0"/>
            <c:bubble3D val="0"/>
            <c:spPr>
              <a:solidFill>
                <a:srgbClr val="FFC000"/>
              </a:solidFill>
            </c:spPr>
            <c:extLst>
              <c:ext xmlns:c16="http://schemas.microsoft.com/office/drawing/2014/chart" uri="{C3380CC4-5D6E-409C-BE32-E72D297353CC}">
                <c16:uniqueId val="{00000009-DB43-4214-85C2-C51734147F63}"/>
              </c:ext>
            </c:extLst>
          </c:dPt>
          <c:dPt>
            <c:idx val="10"/>
            <c:invertIfNegative val="0"/>
            <c:bubble3D val="0"/>
            <c:spPr>
              <a:solidFill>
                <a:srgbClr val="FFC000"/>
              </a:solidFill>
            </c:spPr>
            <c:extLst>
              <c:ext xmlns:c16="http://schemas.microsoft.com/office/drawing/2014/chart" uri="{C3380CC4-5D6E-409C-BE32-E72D297353CC}">
                <c16:uniqueId val="{00000009-E3E2-47D1-8BC9-BC28E778E253}"/>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E3E2-47D1-8BC9-BC28E778E253}"/>
                </c:ext>
              </c:extLst>
            </c:dLbl>
            <c:dLbl>
              <c:idx val="5"/>
              <c:delete val="1"/>
              <c:extLst>
                <c:ext xmlns:c15="http://schemas.microsoft.com/office/drawing/2012/chart" uri="{CE6537A1-D6FC-4f65-9D91-7224C49458BB}"/>
                <c:ext xmlns:c16="http://schemas.microsoft.com/office/drawing/2014/chart" uri="{C3380CC4-5D6E-409C-BE32-E72D297353CC}">
                  <c16:uniqueId val="{0000000C-E3E2-47D1-8BC9-BC28E778E253}"/>
                </c:ext>
              </c:extLst>
            </c:dLbl>
            <c:dLbl>
              <c:idx val="7"/>
              <c:delete val="1"/>
              <c:extLst>
                <c:ext xmlns:c15="http://schemas.microsoft.com/office/drawing/2012/chart" uri="{CE6537A1-D6FC-4f65-9D91-7224C49458BB}"/>
                <c:ext xmlns:c16="http://schemas.microsoft.com/office/drawing/2014/chart" uri="{C3380CC4-5D6E-409C-BE32-E72D297353CC}">
                  <c16:uniqueId val="{0000000C-DB43-4214-85C2-C51734147F63}"/>
                </c:ext>
              </c:extLst>
            </c:dLbl>
            <c:dLbl>
              <c:idx val="9"/>
              <c:delete val="1"/>
              <c:extLst>
                <c:ext xmlns:c15="http://schemas.microsoft.com/office/drawing/2012/chart" uri="{CE6537A1-D6FC-4f65-9D91-7224C49458BB}"/>
                <c:ext xmlns:c16="http://schemas.microsoft.com/office/drawing/2014/chart" uri="{C3380CC4-5D6E-409C-BE32-E72D297353CC}">
                  <c16:uniqueId val="{00000009-DB43-4214-85C2-C51734147F63}"/>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'Kugel (Noten2und4)'!$A$22:$A$33</c15:sqref>
                  </c15:fullRef>
                </c:ext>
              </c:extLst>
              <c:f>'Kugel (Noten2und4)'!$A$22:$A$32</c:f>
              <c:strCache>
                <c:ptCount val="11"/>
                <c:pt idx="0">
                  <c:v>KMK</c:v>
                </c:pt>
                <c:pt idx="1">
                  <c:v>BE</c:v>
                </c:pt>
                <c:pt idx="2">
                  <c:v>HE</c:v>
                </c:pt>
                <c:pt idx="3">
                  <c:v>SH</c:v>
                </c:pt>
                <c:pt idx="4">
                  <c:v>HH</c:v>
                </c:pt>
                <c:pt idx="5">
                  <c:v>SL</c:v>
                </c:pt>
                <c:pt idx="6">
                  <c:v>BW</c:v>
                </c:pt>
                <c:pt idx="7">
                  <c:v>HB</c:v>
                </c:pt>
                <c:pt idx="8">
                  <c:v>NS</c:v>
                </c:pt>
                <c:pt idx="9">
                  <c:v>BY</c:v>
                </c:pt>
                <c:pt idx="10">
                  <c:v>NW</c:v>
                </c:pt>
              </c:strCache>
            </c:strRef>
          </c:cat>
          <c:val>
            <c:numRef>
              <c:extLst>
                <c:ext xmlns:c15="http://schemas.microsoft.com/office/drawing/2012/chart" uri="{02D57815-91ED-43cb-92C2-25804820EDAC}">
                  <c15:fullRef>
                    <c15:sqref>'Kugel (Noten2und4)'!$B$22:$B$33</c15:sqref>
                  </c15:fullRef>
                </c:ext>
              </c:extLst>
              <c:f>'Kugel (Noten2und4)'!$B$22:$B$32</c:f>
              <c:numCache>
                <c:formatCode>0.00</c:formatCode>
                <c:ptCount val="11"/>
                <c:pt idx="0">
                  <c:v>6.8</c:v>
                </c:pt>
                <c:pt idx="1">
                  <c:v>8.8000000000000007</c:v>
                </c:pt>
                <c:pt idx="2">
                  <c:v>8.07</c:v>
                </c:pt>
                <c:pt idx="3">
                  <c:v>7.76</c:v>
                </c:pt>
                <c:pt idx="4">
                  <c:v>7.2</c:v>
                </c:pt>
                <c:pt idx="5">
                  <c:v>7.2</c:v>
                </c:pt>
                <c:pt idx="6">
                  <c:v>7.18</c:v>
                </c:pt>
                <c:pt idx="7">
                  <c:v>7.15</c:v>
                </c:pt>
                <c:pt idx="8">
                  <c:v>7.1</c:v>
                </c:pt>
                <c:pt idx="9">
                  <c:v>6.8</c:v>
                </c:pt>
                <c:pt idx="10">
                  <c:v>6.8</c:v>
                </c:pt>
              </c:numCache>
            </c:numRef>
          </c:val>
          <c:extLst>
            <c:ext xmlns:c16="http://schemas.microsoft.com/office/drawing/2014/chart" uri="{C3380CC4-5D6E-409C-BE32-E72D297353CC}">
              <c16:uniqueId val="{0000000E-E3E2-47D1-8BC9-BC28E778E253}"/>
            </c:ext>
          </c:extLst>
        </c:ser>
        <c:dLbls>
          <c:dLblPos val="outEnd"/>
          <c:showLegendKey val="0"/>
          <c:showVal val="1"/>
          <c:showCatName val="0"/>
          <c:showSerName val="0"/>
          <c:showPercent val="0"/>
          <c:showBubbleSize val="0"/>
        </c:dLbls>
        <c:gapWidth val="150"/>
        <c:axId val="86695936"/>
        <c:axId val="86697472"/>
      </c:barChart>
      <c:catAx>
        <c:axId val="86695936"/>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sz="1200" b="1">
                <a:latin typeface="Arial Narrow" panose="020B0606020202030204" pitchFamily="34" charset="0"/>
              </a:defRPr>
            </a:pPr>
            <a:endParaRPr lang="de-DE"/>
          </a:p>
        </c:txPr>
        <c:crossAx val="86697472"/>
        <c:crosses val="autoZero"/>
        <c:auto val="1"/>
        <c:lblAlgn val="ctr"/>
        <c:lblOffset val="100"/>
        <c:noMultiLvlLbl val="0"/>
      </c:catAx>
      <c:valAx>
        <c:axId val="86697472"/>
        <c:scaling>
          <c:orientation val="minMax"/>
          <c:max val="9"/>
          <c:min val="5.6"/>
        </c:scaling>
        <c:delete val="0"/>
        <c:axPos val="l"/>
        <c:majorGridlines/>
        <c:title>
          <c:tx>
            <c:rich>
              <a:bodyPr/>
              <a:lstStyle/>
              <a:p>
                <a:pPr>
                  <a:defRPr>
                    <a:latin typeface="Arial Narrow" panose="020B0606020202030204" pitchFamily="34" charset="0"/>
                  </a:defRPr>
                </a:pPr>
                <a:r>
                  <a:rPr lang="de-DE" sz="1200">
                    <a:latin typeface="Arial Narrow" panose="020B0606020202030204" pitchFamily="34" charset="0"/>
                  </a:rPr>
                  <a:t>Stoßweite (m, cm</a:t>
                </a:r>
                <a:r>
                  <a:rPr lang="de-DE">
                    <a:latin typeface="Arial Narrow" panose="020B0606020202030204" pitchFamily="34" charset="0"/>
                  </a:rPr>
                  <a:t>)</a:t>
                </a:r>
              </a:p>
            </c:rich>
          </c:tx>
          <c:overlay val="0"/>
        </c:title>
        <c:numFmt formatCode="0.00" sourceLinked="1"/>
        <c:majorTickMark val="out"/>
        <c:minorTickMark val="none"/>
        <c:tickLblPos val="nextTo"/>
        <c:txPr>
          <a:bodyPr/>
          <a:lstStyle/>
          <a:p>
            <a:pPr>
              <a:defRPr sz="1200" b="1">
                <a:latin typeface="Arial Narrow" panose="020B0606020202030204" pitchFamily="34" charset="0"/>
              </a:defRPr>
            </a:pPr>
            <a:endParaRPr lang="de-DE"/>
          </a:p>
        </c:txPr>
        <c:crossAx val="86695936"/>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de-DE" sz="1400">
                <a:latin typeface="Arial Narrow" panose="020B0606020202030204" pitchFamily="34" charset="0"/>
              </a:rPr>
              <a:t>Sportabitur Leichtathletik</a:t>
            </a:r>
          </a:p>
          <a:p>
            <a:pPr algn="l">
              <a:defRPr/>
            </a:pPr>
            <a:r>
              <a:rPr lang="de-DE" sz="1200">
                <a:latin typeface="Arial Narrow" panose="020B0606020202030204" pitchFamily="34" charset="0"/>
              </a:rPr>
              <a:t>Kugelstoß Schülerinnen - Leistungen für Note "ausreichend"</a:t>
            </a:r>
            <a:endParaRPr lang="de-DE" sz="1200" baseline="30000">
              <a:latin typeface="Arial Narrow" panose="020B0606020202030204" pitchFamily="34" charset="0"/>
            </a:endParaRPr>
          </a:p>
        </c:rich>
      </c:tx>
      <c:layout>
        <c:manualLayout>
          <c:xMode val="edge"/>
          <c:yMode val="edge"/>
          <c:x val="1.8390804597700975E-3"/>
          <c:y val="1.3888888888888888E-2"/>
        </c:manualLayout>
      </c:layout>
      <c:overlay val="0"/>
    </c:title>
    <c:autoTitleDeleted val="0"/>
    <c:plotArea>
      <c:layout>
        <c:manualLayout>
          <c:layoutTarget val="inner"/>
          <c:xMode val="edge"/>
          <c:yMode val="edge"/>
          <c:x val="0.18089697408513591"/>
          <c:y val="0.23466426071741031"/>
          <c:w val="0.7853865508190786"/>
          <c:h val="0.59023549139690867"/>
        </c:manualLayout>
      </c:layout>
      <c:barChart>
        <c:barDir val="col"/>
        <c:grouping val="clustered"/>
        <c:varyColors val="0"/>
        <c:ser>
          <c:idx val="0"/>
          <c:order val="0"/>
          <c:tx>
            <c:strRef>
              <c:f>'Kugel (Noten2und4)'!$D$21</c:f>
              <c:strCache>
                <c:ptCount val="1"/>
                <c:pt idx="0">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0D5B-4372-AF42-BCD63B9FA531}"/>
              </c:ext>
            </c:extLst>
          </c:dPt>
          <c:dPt>
            <c:idx val="1"/>
            <c:invertIfNegative val="0"/>
            <c:bubble3D val="0"/>
            <c:spPr>
              <a:solidFill>
                <a:srgbClr val="0070C0"/>
              </a:solidFill>
            </c:spPr>
            <c:extLst>
              <c:ext xmlns:c16="http://schemas.microsoft.com/office/drawing/2014/chart" uri="{C3380CC4-5D6E-409C-BE32-E72D297353CC}">
                <c16:uniqueId val="{00000003-0D5B-4372-AF42-BCD63B9FA531}"/>
              </c:ext>
            </c:extLst>
          </c:dPt>
          <c:dPt>
            <c:idx val="2"/>
            <c:invertIfNegative val="0"/>
            <c:bubble3D val="0"/>
            <c:spPr>
              <a:solidFill>
                <a:srgbClr val="0070C0"/>
              </a:solidFill>
            </c:spPr>
            <c:extLst>
              <c:ext xmlns:c16="http://schemas.microsoft.com/office/drawing/2014/chart" uri="{C3380CC4-5D6E-409C-BE32-E72D297353CC}">
                <c16:uniqueId val="{00000005-0D5B-4372-AF42-BCD63B9FA531}"/>
              </c:ext>
            </c:extLst>
          </c:dPt>
          <c:dPt>
            <c:idx val="3"/>
            <c:invertIfNegative val="0"/>
            <c:bubble3D val="0"/>
            <c:spPr>
              <a:solidFill>
                <a:srgbClr val="0070C0"/>
              </a:solidFill>
            </c:spPr>
            <c:extLst>
              <c:ext xmlns:c16="http://schemas.microsoft.com/office/drawing/2014/chart" uri="{C3380CC4-5D6E-409C-BE32-E72D297353CC}">
                <c16:uniqueId val="{00000007-97D9-40AC-A59D-BE78ED0BFB5D}"/>
              </c:ext>
            </c:extLst>
          </c:dPt>
          <c:dPt>
            <c:idx val="4"/>
            <c:invertIfNegative val="0"/>
            <c:bubble3D val="0"/>
            <c:spPr>
              <a:solidFill>
                <a:srgbClr val="0070C0"/>
              </a:solidFill>
            </c:spPr>
            <c:extLst>
              <c:ext xmlns:c16="http://schemas.microsoft.com/office/drawing/2014/chart" uri="{C3380CC4-5D6E-409C-BE32-E72D297353CC}">
                <c16:uniqueId val="{00000007-0D5B-4372-AF42-BCD63B9FA531}"/>
              </c:ext>
            </c:extLst>
          </c:dPt>
          <c:dPt>
            <c:idx val="5"/>
            <c:invertIfNegative val="0"/>
            <c:bubble3D val="0"/>
            <c:spPr>
              <a:solidFill>
                <a:srgbClr val="0070C0"/>
              </a:solidFill>
            </c:spPr>
            <c:extLst>
              <c:ext xmlns:c16="http://schemas.microsoft.com/office/drawing/2014/chart" uri="{C3380CC4-5D6E-409C-BE32-E72D297353CC}">
                <c16:uniqueId val="{00000009-0D5B-4372-AF42-BCD63B9FA531}"/>
              </c:ext>
            </c:extLst>
          </c:dPt>
          <c:dPt>
            <c:idx val="6"/>
            <c:invertIfNegative val="0"/>
            <c:bubble3D val="0"/>
            <c:spPr>
              <a:solidFill>
                <a:srgbClr val="0070C0"/>
              </a:solidFill>
            </c:spPr>
            <c:extLst>
              <c:ext xmlns:c16="http://schemas.microsoft.com/office/drawing/2014/chart" uri="{C3380CC4-5D6E-409C-BE32-E72D297353CC}">
                <c16:uniqueId val="{0000000B-0D5B-4372-AF42-BCD63B9FA531}"/>
              </c:ext>
            </c:extLst>
          </c:dPt>
          <c:dPt>
            <c:idx val="7"/>
            <c:invertIfNegative val="0"/>
            <c:bubble3D val="0"/>
            <c:spPr>
              <a:solidFill>
                <a:srgbClr val="0070C0"/>
              </a:solidFill>
            </c:spPr>
            <c:extLst>
              <c:ext xmlns:c16="http://schemas.microsoft.com/office/drawing/2014/chart" uri="{C3380CC4-5D6E-409C-BE32-E72D297353CC}">
                <c16:uniqueId val="{0000000D-0D5B-4372-AF42-BCD63B9FA531}"/>
              </c:ext>
            </c:extLst>
          </c:dPt>
          <c:dPt>
            <c:idx val="8"/>
            <c:invertIfNegative val="0"/>
            <c:bubble3D val="0"/>
            <c:spPr>
              <a:solidFill>
                <a:srgbClr val="0070C0"/>
              </a:solidFill>
            </c:spPr>
            <c:extLst>
              <c:ext xmlns:c16="http://schemas.microsoft.com/office/drawing/2014/chart" uri="{C3380CC4-5D6E-409C-BE32-E72D297353CC}">
                <c16:uniqueId val="{0000000F-0D5B-4372-AF42-BCD63B9FA531}"/>
              </c:ext>
            </c:extLst>
          </c:dPt>
          <c:dPt>
            <c:idx val="9"/>
            <c:invertIfNegative val="0"/>
            <c:bubble3D val="0"/>
            <c:spPr>
              <a:solidFill>
                <a:srgbClr val="FFC000"/>
              </a:solidFill>
            </c:spPr>
            <c:extLst>
              <c:ext xmlns:c16="http://schemas.microsoft.com/office/drawing/2014/chart" uri="{C3380CC4-5D6E-409C-BE32-E72D297353CC}">
                <c16:uniqueId val="{00000011-0D5B-4372-AF42-BCD63B9FA531}"/>
              </c:ext>
            </c:extLst>
          </c:dPt>
          <c:dPt>
            <c:idx val="10"/>
            <c:invertIfNegative val="0"/>
            <c:bubble3D val="0"/>
            <c:spPr>
              <a:solidFill>
                <a:srgbClr val="FF0000"/>
              </a:solidFill>
            </c:spPr>
            <c:extLst>
              <c:ext xmlns:c16="http://schemas.microsoft.com/office/drawing/2014/chart" uri="{C3380CC4-5D6E-409C-BE32-E72D297353CC}">
                <c16:uniqueId val="{00000015-0D5B-4372-AF42-BCD63B9FA531}"/>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1-0D5B-4372-AF42-BCD63B9FA531}"/>
                </c:ext>
              </c:extLst>
            </c:dLbl>
            <c:dLbl>
              <c:idx val="5"/>
              <c:layout>
                <c:manualLayout>
                  <c:x val="0"/>
                  <c:y val="1.32291666666666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D5B-4372-AF42-BCD63B9FA531}"/>
                </c:ext>
              </c:extLst>
            </c:dLbl>
            <c:dLbl>
              <c:idx val="8"/>
              <c:delete val="1"/>
              <c:extLst>
                <c:ext xmlns:c15="http://schemas.microsoft.com/office/drawing/2012/chart" uri="{CE6537A1-D6FC-4f65-9D91-7224C49458BB}"/>
                <c:ext xmlns:c16="http://schemas.microsoft.com/office/drawing/2014/chart" uri="{C3380CC4-5D6E-409C-BE32-E72D297353CC}">
                  <c16:uniqueId val="{0000000F-0D5B-4372-AF42-BCD63B9FA531}"/>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'Kugel (Noten2und4)'!$C$22:$C$33</c15:sqref>
                  </c15:fullRef>
                </c:ext>
              </c:extLst>
              <c:f>('Kugel (Noten2und4)'!$C$22:$C$31,'Kugel (Noten2und4)'!$C$33)</c:f>
              <c:strCache>
                <c:ptCount val="11"/>
                <c:pt idx="0">
                  <c:v>KMK</c:v>
                </c:pt>
                <c:pt idx="1">
                  <c:v>BE</c:v>
                </c:pt>
                <c:pt idx="2">
                  <c:v>HE</c:v>
                </c:pt>
                <c:pt idx="3">
                  <c:v>BW</c:v>
                </c:pt>
                <c:pt idx="4">
                  <c:v>HH</c:v>
                </c:pt>
                <c:pt idx="5">
                  <c:v>HB</c:v>
                </c:pt>
                <c:pt idx="6">
                  <c:v>SL</c:v>
                </c:pt>
                <c:pt idx="7">
                  <c:v>NS</c:v>
                </c:pt>
                <c:pt idx="8">
                  <c:v>NW</c:v>
                </c:pt>
                <c:pt idx="9">
                  <c:v>BY</c:v>
                </c:pt>
                <c:pt idx="10">
                  <c:v>SH</c:v>
                </c:pt>
              </c:strCache>
            </c:strRef>
          </c:cat>
          <c:val>
            <c:numRef>
              <c:extLst>
                <c:ext xmlns:c15="http://schemas.microsoft.com/office/drawing/2012/chart" uri="{02D57815-91ED-43cb-92C2-25804820EDAC}">
                  <c15:fullRef>
                    <c15:sqref>'Kugel (Noten2und4)'!$D$22:$D$33</c15:sqref>
                  </c15:fullRef>
                </c:ext>
              </c:extLst>
              <c:f>('Kugel (Noten2und4)'!$D$22:$D$31,'Kugel (Noten2und4)'!$D$33)</c:f>
              <c:numCache>
                <c:formatCode>0.00</c:formatCode>
                <c:ptCount val="11"/>
                <c:pt idx="0">
                  <c:v>6.19</c:v>
                </c:pt>
                <c:pt idx="1">
                  <c:v>6.8</c:v>
                </c:pt>
                <c:pt idx="2">
                  <c:v>6.77</c:v>
                </c:pt>
                <c:pt idx="3">
                  <c:v>6.46</c:v>
                </c:pt>
                <c:pt idx="4">
                  <c:v>6.44</c:v>
                </c:pt>
                <c:pt idx="5">
                  <c:v>6.33</c:v>
                </c:pt>
                <c:pt idx="6">
                  <c:v>6.3</c:v>
                </c:pt>
                <c:pt idx="7">
                  <c:v>6.2</c:v>
                </c:pt>
                <c:pt idx="8">
                  <c:v>6.2</c:v>
                </c:pt>
                <c:pt idx="9">
                  <c:v>6.19</c:v>
                </c:pt>
                <c:pt idx="10">
                  <c:v>5.79</c:v>
                </c:pt>
              </c:numCache>
            </c:numRef>
          </c:val>
          <c:extLst>
            <c:ext xmlns:c16="http://schemas.microsoft.com/office/drawing/2014/chart" uri="{C3380CC4-5D6E-409C-BE32-E72D297353CC}">
              <c16:uniqueId val="{00000016-0D5B-4372-AF42-BCD63B9FA531}"/>
            </c:ext>
          </c:extLst>
        </c:ser>
        <c:dLbls>
          <c:dLblPos val="outEnd"/>
          <c:showLegendKey val="0"/>
          <c:showVal val="1"/>
          <c:showCatName val="0"/>
          <c:showSerName val="0"/>
          <c:showPercent val="0"/>
          <c:showBubbleSize val="0"/>
        </c:dLbls>
        <c:gapWidth val="150"/>
        <c:axId val="86796160"/>
        <c:axId val="86797696"/>
      </c:barChart>
      <c:catAx>
        <c:axId val="86796160"/>
        <c:scaling>
          <c:orientation val="minMax"/>
        </c:scaling>
        <c:delete val="0"/>
        <c:axPos val="b"/>
        <c:title>
          <c:tx>
            <c:rich>
              <a:bodyPr/>
              <a:lstStyle/>
              <a:p>
                <a:pPr>
                  <a:defRPr/>
                </a:pPr>
                <a:r>
                  <a:rPr lang="de-DE"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sz="1200" b="1">
                <a:latin typeface="Arial Narrow" panose="020B0606020202030204" pitchFamily="34" charset="0"/>
              </a:defRPr>
            </a:pPr>
            <a:endParaRPr lang="de-DE"/>
          </a:p>
        </c:txPr>
        <c:crossAx val="86797696"/>
        <c:crosses val="autoZero"/>
        <c:auto val="1"/>
        <c:lblAlgn val="ctr"/>
        <c:lblOffset val="100"/>
        <c:noMultiLvlLbl val="0"/>
      </c:catAx>
      <c:valAx>
        <c:axId val="86797696"/>
        <c:scaling>
          <c:orientation val="minMax"/>
          <c:max val="6.9"/>
          <c:min val="5.6499999999999995"/>
        </c:scaling>
        <c:delete val="0"/>
        <c:axPos val="l"/>
        <c:majorGridlines/>
        <c:title>
          <c:tx>
            <c:rich>
              <a:bodyPr/>
              <a:lstStyle/>
              <a:p>
                <a:pPr>
                  <a:defRPr/>
                </a:pPr>
                <a:r>
                  <a:rPr lang="de-DE" sz="1200">
                    <a:latin typeface="Arial Narrow" panose="020B0606020202030204" pitchFamily="34" charset="0"/>
                  </a:rPr>
                  <a:t>Stoßweite (m, cm)</a:t>
                </a:r>
              </a:p>
            </c:rich>
          </c:tx>
          <c:overlay val="0"/>
        </c:title>
        <c:numFmt formatCode="0.00" sourceLinked="1"/>
        <c:majorTickMark val="out"/>
        <c:minorTickMark val="none"/>
        <c:tickLblPos val="nextTo"/>
        <c:txPr>
          <a:bodyPr/>
          <a:lstStyle/>
          <a:p>
            <a:pPr>
              <a:defRPr sz="1200" b="1">
                <a:latin typeface="Arial Narrow" panose="020B0606020202030204" pitchFamily="34" charset="0"/>
                <a:cs typeface="Arial" panose="020B0604020202020204" pitchFamily="34" charset="0"/>
              </a:defRPr>
            </a:pPr>
            <a:endParaRPr lang="de-DE"/>
          </a:p>
        </c:txPr>
        <c:crossAx val="86796160"/>
        <c:crosses val="autoZero"/>
        <c:crossBetween val="between"/>
      </c:valAx>
    </c:plotArea>
    <c:plotVisOnly val="1"/>
    <c:dispBlanksAs val="gap"/>
    <c:showDLblsOverMax val="0"/>
  </c:chart>
  <c:printSettings>
    <c:headerFooter/>
    <c:pageMargins b="0.78740157499999996" l="0.7000000000000004" r="0.7000000000000004" t="0.78740157499999996" header="0.30000000000000021" footer="0.30000000000000021"/>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400" b="1">
                <a:latin typeface="Arial Narrow" panose="020B0606020202030204" pitchFamily="34" charset="0"/>
              </a:rPr>
              <a:t>Sportabitur Leichtathletik</a:t>
            </a:r>
          </a:p>
          <a:p>
            <a:pPr algn="l">
              <a:defRPr/>
            </a:pPr>
            <a:r>
              <a:rPr lang="de-DE" sz="1200" b="1">
                <a:latin typeface="Arial Narrow" panose="020B0606020202030204" pitchFamily="34" charset="0"/>
              </a:rPr>
              <a:t>Kugelstoß Schülerinnen und Schüler Note "ausreichend"</a:t>
            </a: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strRef>
              <c:f>'Kugel (Noten2und4)'!$R$21</c:f>
              <c:strCache>
                <c:ptCount val="1"/>
                <c:pt idx="0">
                  <c:v>Ju</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'Kugel (Noten2und4)'!$Q$22:$Q$32</c:f>
              <c:strCache>
                <c:ptCount val="11"/>
                <c:pt idx="0">
                  <c:v>KMK</c:v>
                </c:pt>
                <c:pt idx="1">
                  <c:v>BE</c:v>
                </c:pt>
                <c:pt idx="2">
                  <c:v>HE</c:v>
                </c:pt>
                <c:pt idx="3">
                  <c:v>SH</c:v>
                </c:pt>
                <c:pt idx="4">
                  <c:v>SL</c:v>
                </c:pt>
                <c:pt idx="5">
                  <c:v>HH</c:v>
                </c:pt>
                <c:pt idx="6">
                  <c:v>BW</c:v>
                </c:pt>
                <c:pt idx="7">
                  <c:v>HB</c:v>
                </c:pt>
                <c:pt idx="8">
                  <c:v>NS</c:v>
                </c:pt>
                <c:pt idx="9">
                  <c:v>BY</c:v>
                </c:pt>
                <c:pt idx="10">
                  <c:v>NW</c:v>
                </c:pt>
              </c:strCache>
            </c:strRef>
          </c:cat>
          <c:val>
            <c:numRef>
              <c:f>'Kugel (Noten2und4)'!$R$22:$R$32</c:f>
              <c:numCache>
                <c:formatCode>0.00</c:formatCode>
                <c:ptCount val="11"/>
                <c:pt idx="0">
                  <c:v>6.8</c:v>
                </c:pt>
                <c:pt idx="1">
                  <c:v>8.8000000000000007</c:v>
                </c:pt>
                <c:pt idx="2">
                  <c:v>8.07</c:v>
                </c:pt>
                <c:pt idx="3">
                  <c:v>7.76</c:v>
                </c:pt>
                <c:pt idx="4">
                  <c:v>7.2</c:v>
                </c:pt>
                <c:pt idx="5">
                  <c:v>7.2</c:v>
                </c:pt>
                <c:pt idx="6">
                  <c:v>7.18</c:v>
                </c:pt>
                <c:pt idx="7">
                  <c:v>7.15</c:v>
                </c:pt>
                <c:pt idx="8">
                  <c:v>7.1</c:v>
                </c:pt>
                <c:pt idx="9">
                  <c:v>6.8</c:v>
                </c:pt>
                <c:pt idx="10">
                  <c:v>6.8</c:v>
                </c:pt>
              </c:numCache>
            </c:numRef>
          </c:val>
          <c:smooth val="0"/>
          <c:extLst>
            <c:ext xmlns:c16="http://schemas.microsoft.com/office/drawing/2014/chart" uri="{C3380CC4-5D6E-409C-BE32-E72D297353CC}">
              <c16:uniqueId val="{00000000-660A-4C58-8571-57DCD1912250}"/>
            </c:ext>
          </c:extLst>
        </c:ser>
        <c:ser>
          <c:idx val="1"/>
          <c:order val="1"/>
          <c:tx>
            <c:strRef>
              <c:f>'Kugel (Noten2und4)'!$S$21</c:f>
              <c:strCache>
                <c:ptCount val="1"/>
                <c:pt idx="0">
                  <c:v>Mä</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'Kugel (Noten2und4)'!$Q$22:$Q$32</c:f>
              <c:strCache>
                <c:ptCount val="11"/>
                <c:pt idx="0">
                  <c:v>KMK</c:v>
                </c:pt>
                <c:pt idx="1">
                  <c:v>BE</c:v>
                </c:pt>
                <c:pt idx="2">
                  <c:v>HE</c:v>
                </c:pt>
                <c:pt idx="3">
                  <c:v>SH</c:v>
                </c:pt>
                <c:pt idx="4">
                  <c:v>SL</c:v>
                </c:pt>
                <c:pt idx="5">
                  <c:v>HH</c:v>
                </c:pt>
                <c:pt idx="6">
                  <c:v>BW</c:v>
                </c:pt>
                <c:pt idx="7">
                  <c:v>HB</c:v>
                </c:pt>
                <c:pt idx="8">
                  <c:v>NS</c:v>
                </c:pt>
                <c:pt idx="9">
                  <c:v>BY</c:v>
                </c:pt>
                <c:pt idx="10">
                  <c:v>NW</c:v>
                </c:pt>
              </c:strCache>
            </c:strRef>
          </c:cat>
          <c:val>
            <c:numRef>
              <c:f>'Kugel (Noten2und4)'!$S$22:$S$32</c:f>
              <c:numCache>
                <c:formatCode>0.00</c:formatCode>
                <c:ptCount val="11"/>
                <c:pt idx="0">
                  <c:v>6.19</c:v>
                </c:pt>
                <c:pt idx="1">
                  <c:v>6.8</c:v>
                </c:pt>
                <c:pt idx="2">
                  <c:v>6.77</c:v>
                </c:pt>
                <c:pt idx="3">
                  <c:v>5.79</c:v>
                </c:pt>
                <c:pt idx="4">
                  <c:v>6.3</c:v>
                </c:pt>
                <c:pt idx="5">
                  <c:v>6.44</c:v>
                </c:pt>
                <c:pt idx="6">
                  <c:v>6.46</c:v>
                </c:pt>
                <c:pt idx="7">
                  <c:v>6.33</c:v>
                </c:pt>
                <c:pt idx="8">
                  <c:v>6.2</c:v>
                </c:pt>
                <c:pt idx="9">
                  <c:v>6.19</c:v>
                </c:pt>
                <c:pt idx="10">
                  <c:v>6.2</c:v>
                </c:pt>
              </c:numCache>
            </c:numRef>
          </c:val>
          <c:smooth val="0"/>
          <c:extLst>
            <c:ext xmlns:c16="http://schemas.microsoft.com/office/drawing/2014/chart" uri="{C3380CC4-5D6E-409C-BE32-E72D297353CC}">
              <c16:uniqueId val="{00000001-660A-4C58-8571-57DCD191225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863806943"/>
        <c:axId val="1746901167"/>
      </c:lineChart>
      <c:scatterChart>
        <c:scatterStyle val="lineMarker"/>
        <c:varyColors val="0"/>
        <c:ser>
          <c:idx val="3"/>
          <c:order val="2"/>
          <c:tx>
            <c:strRef>
              <c:f>'Kugel (Noten2und4)'!$U$21</c:f>
              <c:strCache>
                <c:ptCount val="1"/>
                <c:pt idx="0">
                  <c:v>Diff</c:v>
                </c:pt>
              </c:strCache>
            </c:strRef>
          </c:tx>
          <c:spPr>
            <a:ln w="25400" cap="rnd">
              <a:noFill/>
              <a:round/>
            </a:ln>
            <a:effectLst/>
          </c:spPr>
          <c:marker>
            <c:symbol val="square"/>
            <c:size val="15"/>
            <c:spPr>
              <a:solidFill>
                <a:srgbClr val="00B050"/>
              </a:solidFill>
              <a:ln w="9525">
                <a:solidFill>
                  <a:schemeClr val="accent4"/>
                </a:solidFill>
              </a:ln>
              <a:effectLst/>
            </c:spPr>
          </c:marker>
          <c:dLbls>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'Kugel (Noten2und4)'!$Q$22:$Q$32</c:f>
              <c:strCache>
                <c:ptCount val="11"/>
                <c:pt idx="0">
                  <c:v>KMK</c:v>
                </c:pt>
                <c:pt idx="1">
                  <c:v>BE</c:v>
                </c:pt>
                <c:pt idx="2">
                  <c:v>HE</c:v>
                </c:pt>
                <c:pt idx="3">
                  <c:v>SH</c:v>
                </c:pt>
                <c:pt idx="4">
                  <c:v>SL</c:v>
                </c:pt>
                <c:pt idx="5">
                  <c:v>HH</c:v>
                </c:pt>
                <c:pt idx="6">
                  <c:v>BW</c:v>
                </c:pt>
                <c:pt idx="7">
                  <c:v>HB</c:v>
                </c:pt>
                <c:pt idx="8">
                  <c:v>NS</c:v>
                </c:pt>
                <c:pt idx="9">
                  <c:v>BY</c:v>
                </c:pt>
                <c:pt idx="10">
                  <c:v>NW</c:v>
                </c:pt>
              </c:strCache>
            </c:strRef>
          </c:xVal>
          <c:yVal>
            <c:numRef>
              <c:f>'Kugel (Noten2und4)'!$U$22:$U$32</c:f>
              <c:numCache>
                <c:formatCode>0.00</c:formatCode>
                <c:ptCount val="11"/>
                <c:pt idx="0">
                  <c:v>0.60999999999999943</c:v>
                </c:pt>
                <c:pt idx="1">
                  <c:v>2.0000000000000009</c:v>
                </c:pt>
                <c:pt idx="2">
                  <c:v>1.3000000000000007</c:v>
                </c:pt>
                <c:pt idx="3">
                  <c:v>1.9699999999999998</c:v>
                </c:pt>
                <c:pt idx="4">
                  <c:v>0.90000000000000036</c:v>
                </c:pt>
                <c:pt idx="5">
                  <c:v>0.75999999999999979</c:v>
                </c:pt>
                <c:pt idx="6">
                  <c:v>0.71999999999999975</c:v>
                </c:pt>
                <c:pt idx="7">
                  <c:v>0.82000000000000028</c:v>
                </c:pt>
                <c:pt idx="8">
                  <c:v>0.89999999999999947</c:v>
                </c:pt>
                <c:pt idx="9">
                  <c:v>0.60999999999999943</c:v>
                </c:pt>
                <c:pt idx="10">
                  <c:v>0.59999999999999964</c:v>
                </c:pt>
              </c:numCache>
            </c:numRef>
          </c:yVal>
          <c:smooth val="0"/>
          <c:extLst>
            <c:ext xmlns:c16="http://schemas.microsoft.com/office/drawing/2014/chart" uri="{C3380CC4-5D6E-409C-BE32-E72D297353CC}">
              <c16:uniqueId val="{00000002-660A-4C58-8571-57DCD1912250}"/>
            </c:ext>
          </c:extLst>
        </c:ser>
        <c:dLbls>
          <c:showLegendKey val="0"/>
          <c:showVal val="0"/>
          <c:showCatName val="0"/>
          <c:showSerName val="0"/>
          <c:showPercent val="0"/>
          <c:showBubbleSize val="0"/>
        </c:dLbls>
        <c:axId val="1801315471"/>
        <c:axId val="1801317967"/>
      </c:scatterChart>
      <c:catAx>
        <c:axId val="1863806943"/>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46901167"/>
        <c:crosses val="autoZero"/>
        <c:auto val="1"/>
        <c:lblAlgn val="ctr"/>
        <c:lblOffset val="100"/>
        <c:noMultiLvlLbl val="0"/>
      </c:catAx>
      <c:valAx>
        <c:axId val="1746901167"/>
        <c:scaling>
          <c:orientation val="minMax"/>
          <c:max val="8.9"/>
          <c:min val="5.6"/>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63806943"/>
        <c:crosses val="autoZero"/>
        <c:crossBetween val="between"/>
      </c:valAx>
      <c:valAx>
        <c:axId val="1801317967"/>
        <c:scaling>
          <c:orientation val="minMax"/>
          <c:max val="4"/>
          <c:min val="-0.8"/>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01315471"/>
        <c:crosses val="max"/>
        <c:crossBetween val="midCat"/>
      </c:valAx>
      <c:valAx>
        <c:axId val="1801315471"/>
        <c:scaling>
          <c:orientation val="minMax"/>
        </c:scaling>
        <c:delete val="1"/>
        <c:axPos val="t"/>
        <c:majorTickMark val="out"/>
        <c:minorTickMark val="none"/>
        <c:tickLblPos val="nextTo"/>
        <c:crossAx val="1801317967"/>
        <c:crosses val="max"/>
        <c:crossBetween val="midCat"/>
      </c:valAx>
      <c:spPr>
        <a:noFill/>
        <a:ln>
          <a:noFill/>
        </a:ln>
        <a:effectLst/>
      </c:spPr>
    </c:plotArea>
    <c:legend>
      <c:legendPos val="r"/>
      <c:layout>
        <c:manualLayout>
          <c:xMode val="edge"/>
          <c:yMode val="edge"/>
          <c:x val="0.86678525641025639"/>
          <c:y val="0.25791631944444449"/>
          <c:w val="0.11693269230769231"/>
          <c:h val="0.439320138888888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200" b="1">
                <a:latin typeface="Arial Narrow" panose="020B0606020202030204" pitchFamily="34" charset="0"/>
              </a:rPr>
              <a:t>Sportabitur Leichtathletik</a:t>
            </a:r>
          </a:p>
          <a:p>
            <a:pPr algn="l">
              <a:defRPr/>
            </a:pPr>
            <a:r>
              <a:rPr lang="de-DE" sz="1100" b="1">
                <a:latin typeface="Arial Narrow" panose="020B0606020202030204" pitchFamily="34" charset="0"/>
              </a:rPr>
              <a:t>Kugelstoß Schüler - Normen und Noten</a:t>
            </a:r>
          </a:p>
        </c:rich>
      </c:tx>
      <c:layout>
        <c:manualLayout>
          <c:xMode val="edge"/>
          <c:yMode val="edge"/>
          <c:x val="5.7826122964793154E-3"/>
          <c:y val="1.033591450869410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areaChart>
        <c:grouping val="standard"/>
        <c:varyColors val="0"/>
        <c:ser>
          <c:idx val="3"/>
          <c:order val="1"/>
          <c:tx>
            <c:strRef>
              <c:f>'Kugel (Trend)'!$A$6</c:f>
              <c:strCache>
                <c:ptCount val="1"/>
                <c:pt idx="0">
                  <c:v>BY</c:v>
                </c:pt>
              </c:strCache>
            </c:strRef>
          </c:tx>
          <c:spPr>
            <a:solidFill>
              <a:schemeClr val="accent4"/>
            </a:solidFill>
            <a:ln w="25400">
              <a:noFill/>
            </a:ln>
            <a:effectLst/>
          </c:spPr>
          <c:cat>
            <c:numRef>
              <c:f>'Kugel (Trend)'!$B$2:$P$2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(Trend)'!$B$6:$P$6</c:f>
              <c:numCache>
                <c:formatCode>0.00</c:formatCode>
                <c:ptCount val="15"/>
                <c:pt idx="0">
                  <c:v>5.22</c:v>
                </c:pt>
                <c:pt idx="1">
                  <c:v>5.64</c:v>
                </c:pt>
                <c:pt idx="2">
                  <c:v>6.05</c:v>
                </c:pt>
                <c:pt idx="3">
                  <c:v>6.43</c:v>
                </c:pt>
                <c:pt idx="4">
                  <c:v>6.8</c:v>
                </c:pt>
                <c:pt idx="5">
                  <c:v>7.15</c:v>
                </c:pt>
                <c:pt idx="6">
                  <c:v>7.49</c:v>
                </c:pt>
                <c:pt idx="7">
                  <c:v>7.81</c:v>
                </c:pt>
                <c:pt idx="8">
                  <c:v>8.1199999999999992</c:v>
                </c:pt>
                <c:pt idx="9">
                  <c:v>8.42</c:v>
                </c:pt>
                <c:pt idx="10">
                  <c:v>8.6999999999999993</c:v>
                </c:pt>
                <c:pt idx="11">
                  <c:v>8.9700000000000006</c:v>
                </c:pt>
                <c:pt idx="12">
                  <c:v>9.23</c:v>
                </c:pt>
                <c:pt idx="13">
                  <c:v>9.48</c:v>
                </c:pt>
                <c:pt idx="14">
                  <c:v>9.7200000000000006</c:v>
                </c:pt>
              </c:numCache>
            </c:numRef>
          </c:val>
          <c:extLst>
            <c:ext xmlns:c16="http://schemas.microsoft.com/office/drawing/2014/chart" uri="{C3380CC4-5D6E-409C-BE32-E72D297353CC}">
              <c16:uniqueId val="{0000000F-6425-4E50-BDB1-6AAD63E946CD}"/>
            </c:ext>
          </c:extLst>
        </c:ser>
        <c:dLbls>
          <c:showLegendKey val="0"/>
          <c:showVal val="0"/>
          <c:showCatName val="0"/>
          <c:showSerName val="0"/>
          <c:showPercent val="0"/>
          <c:showBubbleSize val="0"/>
        </c:dLbls>
        <c:axId val="85890416"/>
        <c:axId val="1157934000"/>
      </c:areaChart>
      <c:lineChart>
        <c:grouping val="standard"/>
        <c:varyColors val="0"/>
        <c:ser>
          <c:idx val="1"/>
          <c:order val="0"/>
          <c:tx>
            <c:strRef>
              <c:f>'Kugel (Trend)'!$A$4</c:f>
              <c:strCache>
                <c:ptCount val="1"/>
                <c:pt idx="0">
                  <c:v>BE</c:v>
                </c:pt>
              </c:strCache>
            </c:strRef>
          </c:tx>
          <c:spPr>
            <a:ln w="28575" cap="rnd">
              <a:solidFill>
                <a:srgbClr val="0070C0"/>
              </a:solidFill>
              <a:round/>
            </a:ln>
            <a:effectLst/>
          </c:spPr>
          <c:marker>
            <c:symbol val="circle"/>
            <c:size val="5"/>
            <c:spPr>
              <a:solidFill>
                <a:srgbClr val="0070C0"/>
              </a:solidFill>
              <a:ln w="19050">
                <a:solidFill>
                  <a:srgbClr val="0070C0"/>
                </a:solidFill>
              </a:ln>
              <a:effectLst/>
            </c:spPr>
          </c:marker>
          <c:cat>
            <c:numRef>
              <c:f>'Kugel (Trend)'!$B$2:$P$2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(Trend)'!$B$4:$P$4</c:f>
              <c:numCache>
                <c:formatCode>0.00</c:formatCode>
                <c:ptCount val="15"/>
                <c:pt idx="0">
                  <c:v>7.6</c:v>
                </c:pt>
                <c:pt idx="1">
                  <c:v>7.9</c:v>
                </c:pt>
                <c:pt idx="2">
                  <c:v>8.1999999999999993</c:v>
                </c:pt>
                <c:pt idx="3">
                  <c:v>8.5</c:v>
                </c:pt>
                <c:pt idx="4">
                  <c:v>8.8000000000000007</c:v>
                </c:pt>
                <c:pt idx="5">
                  <c:v>9.1</c:v>
                </c:pt>
                <c:pt idx="6">
                  <c:v>9.4</c:v>
                </c:pt>
                <c:pt idx="7">
                  <c:v>9.6999999999999993</c:v>
                </c:pt>
                <c:pt idx="8">
                  <c:v>10</c:v>
                </c:pt>
                <c:pt idx="9">
                  <c:v>10.3</c:v>
                </c:pt>
                <c:pt idx="10">
                  <c:v>10.6</c:v>
                </c:pt>
                <c:pt idx="11">
                  <c:v>10.9</c:v>
                </c:pt>
                <c:pt idx="12">
                  <c:v>11.2</c:v>
                </c:pt>
                <c:pt idx="13">
                  <c:v>11.5</c:v>
                </c:pt>
                <c:pt idx="14">
                  <c:v>11.8</c:v>
                </c:pt>
              </c:numCache>
            </c:numRef>
          </c:val>
          <c:smooth val="0"/>
          <c:extLst>
            <c:ext xmlns:c16="http://schemas.microsoft.com/office/drawing/2014/chart" uri="{C3380CC4-5D6E-409C-BE32-E72D297353CC}">
              <c16:uniqueId val="{0000001E-6425-4E50-BDB1-6AAD63E946CD}"/>
            </c:ext>
          </c:extLst>
        </c:ser>
        <c:ser>
          <c:idx val="0"/>
          <c:order val="2"/>
          <c:tx>
            <c:strRef>
              <c:f>'Kugel (Trend)'!$A$8</c:f>
              <c:strCache>
                <c:ptCount val="1"/>
                <c:pt idx="0">
                  <c:v>HE</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val>
            <c:numRef>
              <c:f>'Kugel (Trend)'!$B$8:$P$8</c:f>
              <c:numCache>
                <c:formatCode>0.00</c:formatCode>
                <c:ptCount val="15"/>
                <c:pt idx="0">
                  <c:v>6.76</c:v>
                </c:pt>
                <c:pt idx="1">
                  <c:v>7.06</c:v>
                </c:pt>
                <c:pt idx="2">
                  <c:v>7.39</c:v>
                </c:pt>
                <c:pt idx="3">
                  <c:v>7.74</c:v>
                </c:pt>
                <c:pt idx="4">
                  <c:v>8.07</c:v>
                </c:pt>
                <c:pt idx="5">
                  <c:v>8.44</c:v>
                </c:pt>
                <c:pt idx="6">
                  <c:v>8.81</c:v>
                </c:pt>
                <c:pt idx="7">
                  <c:v>9.16</c:v>
                </c:pt>
                <c:pt idx="8">
                  <c:v>9.5399999999999991</c:v>
                </c:pt>
                <c:pt idx="9">
                  <c:v>9.93</c:v>
                </c:pt>
                <c:pt idx="10">
                  <c:v>10.32</c:v>
                </c:pt>
                <c:pt idx="11">
                  <c:v>10.73</c:v>
                </c:pt>
                <c:pt idx="12">
                  <c:v>11.14</c:v>
                </c:pt>
                <c:pt idx="13">
                  <c:v>11.53</c:v>
                </c:pt>
                <c:pt idx="14">
                  <c:v>11.96</c:v>
                </c:pt>
              </c:numCache>
            </c:numRef>
          </c:val>
          <c:smooth val="0"/>
          <c:extLst>
            <c:ext xmlns:c16="http://schemas.microsoft.com/office/drawing/2014/chart" uri="{C3380CC4-5D6E-409C-BE32-E72D297353CC}">
              <c16:uniqueId val="{00000000-9B7B-445F-87F9-8B5D8A6D4287}"/>
            </c:ext>
          </c:extLst>
        </c:ser>
        <c:dLbls>
          <c:showLegendKey val="0"/>
          <c:showVal val="0"/>
          <c:showCatName val="0"/>
          <c:showSerName val="0"/>
          <c:showPercent val="0"/>
          <c:showBubbleSize val="0"/>
        </c:dLbls>
        <c:marker val="1"/>
        <c:smooth val="0"/>
        <c:axId val="85890416"/>
        <c:axId val="1157934000"/>
      </c:lineChart>
      <c:catAx>
        <c:axId val="8589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57934000"/>
        <c:crosses val="autoZero"/>
        <c:auto val="1"/>
        <c:lblAlgn val="ctr"/>
        <c:lblOffset val="100"/>
        <c:noMultiLvlLbl val="0"/>
      </c:catAx>
      <c:valAx>
        <c:axId val="1157934000"/>
        <c:scaling>
          <c:orientation val="minMax"/>
          <c:max val="12"/>
          <c:min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latin typeface="Arial Narrow" panose="020B0606020202030204" pitchFamily="34" charset="0"/>
                  </a:rPr>
                  <a:t>Stoßweite (m, cm</a:t>
                </a:r>
                <a:r>
                  <a:rPr lang="de-DE"/>
                  <a:t>)</a:t>
                </a:r>
              </a:p>
            </c:rich>
          </c:tx>
          <c:layout>
            <c:manualLayout>
              <c:xMode val="edge"/>
              <c:yMode val="edge"/>
              <c:x val="2.4774770381150175E-2"/>
              <c:y val="0.343303195506671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85890416"/>
        <c:crosses val="autoZero"/>
        <c:crossBetween val="between"/>
        <c:majorUnit val="0.60000000000000009"/>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Leichtathletik/100m Schüler</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'100m'!$B$2</c:f>
              <c:strCache>
                <c:ptCount val="1"/>
                <c:pt idx="0">
                  <c:v>EPA 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'100m'!$B$3:$B$17</c:f>
              <c:numCache>
                <c:formatCode>General</c:formatCode>
                <c:ptCount val="15"/>
                <c:pt idx="0">
                  <c:v>14.5</c:v>
                </c:pt>
                <c:pt idx="1">
                  <c:v>14.3</c:v>
                </c:pt>
                <c:pt idx="2">
                  <c:v>14.1</c:v>
                </c:pt>
                <c:pt idx="3">
                  <c:v>13.9</c:v>
                </c:pt>
                <c:pt idx="4">
                  <c:v>13.7</c:v>
                </c:pt>
                <c:pt idx="5">
                  <c:v>13.5</c:v>
                </c:pt>
                <c:pt idx="6">
                  <c:v>13.3</c:v>
                </c:pt>
                <c:pt idx="7">
                  <c:v>13.1</c:v>
                </c:pt>
                <c:pt idx="8">
                  <c:v>12.9</c:v>
                </c:pt>
                <c:pt idx="9">
                  <c:v>12.8</c:v>
                </c:pt>
                <c:pt idx="10">
                  <c:v>12.6</c:v>
                </c:pt>
                <c:pt idx="11">
                  <c:v>12.5</c:v>
                </c:pt>
                <c:pt idx="12">
                  <c:v>12.3</c:v>
                </c:pt>
                <c:pt idx="13">
                  <c:v>12.2</c:v>
                </c:pt>
                <c:pt idx="14">
                  <c:v>12</c:v>
                </c:pt>
              </c:numCache>
            </c:numRef>
          </c:val>
          <c:smooth val="0"/>
          <c:extLst>
            <c:ext xmlns:c16="http://schemas.microsoft.com/office/drawing/2014/chart" uri="{C3380CC4-5D6E-409C-BE32-E72D297353CC}">
              <c16:uniqueId val="{00000000-4A83-4B28-963F-477CC48076FD}"/>
            </c:ext>
          </c:extLst>
        </c:ser>
        <c:ser>
          <c:idx val="1"/>
          <c:order val="1"/>
          <c:tx>
            <c:strRef>
              <c:f>'100m'!$C$2</c:f>
              <c:strCache>
                <c:ptCount val="1"/>
                <c:pt idx="0">
                  <c:v>EPA 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'100m'!$C$3:$C$17</c:f>
              <c:numCache>
                <c:formatCode>General</c:formatCode>
                <c:ptCount val="15"/>
                <c:pt idx="0">
                  <c:v>13.9</c:v>
                </c:pt>
                <c:pt idx="1">
                  <c:v>13.7</c:v>
                </c:pt>
                <c:pt idx="2">
                  <c:v>13.5</c:v>
                </c:pt>
                <c:pt idx="3">
                  <c:v>13.3</c:v>
                </c:pt>
                <c:pt idx="4">
                  <c:v>13.1</c:v>
                </c:pt>
                <c:pt idx="5">
                  <c:v>12.9</c:v>
                </c:pt>
                <c:pt idx="6">
                  <c:v>12.7</c:v>
                </c:pt>
                <c:pt idx="7">
                  <c:v>12.5</c:v>
                </c:pt>
                <c:pt idx="8">
                  <c:v>12.4</c:v>
                </c:pt>
                <c:pt idx="9">
                  <c:v>12.3</c:v>
                </c:pt>
                <c:pt idx="10">
                  <c:v>12.2</c:v>
                </c:pt>
                <c:pt idx="11">
                  <c:v>12.1</c:v>
                </c:pt>
                <c:pt idx="12">
                  <c:v>12</c:v>
                </c:pt>
                <c:pt idx="13">
                  <c:v>11.9</c:v>
                </c:pt>
                <c:pt idx="14">
                  <c:v>11.8</c:v>
                </c:pt>
              </c:numCache>
            </c:numRef>
          </c:val>
          <c:smooth val="0"/>
          <c:extLst>
            <c:ext xmlns:c16="http://schemas.microsoft.com/office/drawing/2014/chart" uri="{C3380CC4-5D6E-409C-BE32-E72D297353CC}">
              <c16:uniqueId val="{00000001-4A83-4B28-963F-477CC48076FD}"/>
            </c:ext>
          </c:extLst>
        </c:ser>
        <c:ser>
          <c:idx val="2"/>
          <c:order val="2"/>
          <c:tx>
            <c:strRef>
              <c:f>'100m'!$F$2</c:f>
              <c:strCache>
                <c:ptCount val="1"/>
                <c:pt idx="0">
                  <c:v>EPA2005/RP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'100m'!$F$3:$F$17</c:f>
              <c:numCache>
                <c:formatCode>General</c:formatCode>
                <c:ptCount val="15"/>
                <c:pt idx="0">
                  <c:v>15.8</c:v>
                </c:pt>
                <c:pt idx="1">
                  <c:v>15.4</c:v>
                </c:pt>
                <c:pt idx="2">
                  <c:v>15</c:v>
                </c:pt>
                <c:pt idx="3">
                  <c:v>14.6</c:v>
                </c:pt>
                <c:pt idx="4">
                  <c:v>14.3</c:v>
                </c:pt>
                <c:pt idx="5">
                  <c:v>14</c:v>
                </c:pt>
                <c:pt idx="6">
                  <c:v>13.7</c:v>
                </c:pt>
                <c:pt idx="7">
                  <c:v>13.5</c:v>
                </c:pt>
                <c:pt idx="8">
                  <c:v>13.3</c:v>
                </c:pt>
                <c:pt idx="9">
                  <c:v>13.1</c:v>
                </c:pt>
                <c:pt idx="10">
                  <c:v>12.9</c:v>
                </c:pt>
                <c:pt idx="11">
                  <c:v>12.7</c:v>
                </c:pt>
                <c:pt idx="12">
                  <c:v>12.5</c:v>
                </c:pt>
                <c:pt idx="13">
                  <c:v>12.4</c:v>
                </c:pt>
                <c:pt idx="14">
                  <c:v>12.3</c:v>
                </c:pt>
              </c:numCache>
            </c:numRef>
          </c:val>
          <c:smooth val="0"/>
          <c:extLst>
            <c:ext xmlns:c16="http://schemas.microsoft.com/office/drawing/2014/chart" uri="{C3380CC4-5D6E-409C-BE32-E72D297353CC}">
              <c16:uniqueId val="{00000002-4A83-4B28-963F-477CC48076FD}"/>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6"/>
          <c:min val="1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0.5"/>
      </c:valAx>
      <c:spPr>
        <a:noFill/>
        <a:ln>
          <a:noFill/>
        </a:ln>
        <a:effectLst/>
      </c:spPr>
    </c:plotArea>
    <c:legend>
      <c:legendPos val="r"/>
      <c:layout>
        <c:manualLayout>
          <c:xMode val="edge"/>
          <c:yMode val="edge"/>
          <c:x val="0.75161709401709398"/>
          <c:y val="0.47688240740740739"/>
          <c:w val="0.20140094691740551"/>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a:t>
            </a:r>
          </a:p>
          <a:p>
            <a:pPr algn="l">
              <a:defRPr/>
            </a:pPr>
            <a:r>
              <a:rPr lang="en-US" sz="1100" b="1">
                <a:latin typeface="Arial Narrow" panose="020B0606020202030204" pitchFamily="34" charset="0"/>
              </a:rPr>
              <a:t>Kugelstoß Schülerinnen - Normen und Noten </a:t>
            </a:r>
          </a:p>
        </c:rich>
      </c:tx>
      <c:layout>
        <c:manualLayout>
          <c:xMode val="edge"/>
          <c:yMode val="edge"/>
          <c:x val="7.8611111111111069E-3"/>
          <c:y val="4.6296296296296294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areaChart>
        <c:grouping val="standard"/>
        <c:varyColors val="0"/>
        <c:ser>
          <c:idx val="2"/>
          <c:order val="2"/>
          <c:tx>
            <c:strRef>
              <c:f>'Kugel (Trend)'!$A$24</c:f>
              <c:strCache>
                <c:ptCount val="1"/>
                <c:pt idx="0">
                  <c:v>BY</c:v>
                </c:pt>
              </c:strCache>
            </c:strRef>
          </c:tx>
          <c:spPr>
            <a:solidFill>
              <a:srgbClr val="FFC000"/>
            </a:solidFill>
            <a:ln>
              <a:noFill/>
            </a:ln>
            <a:effectLst/>
          </c:spPr>
          <c:val>
            <c:numRef>
              <c:f>'Kugel (Trend)'!$B$24:$P$24</c:f>
              <c:numCache>
                <c:formatCode>0.00</c:formatCode>
                <c:ptCount val="15"/>
                <c:pt idx="0">
                  <c:v>4.88</c:v>
                </c:pt>
                <c:pt idx="1">
                  <c:v>5.24</c:v>
                </c:pt>
                <c:pt idx="2">
                  <c:v>5.58</c:v>
                </c:pt>
                <c:pt idx="3">
                  <c:v>5.89</c:v>
                </c:pt>
                <c:pt idx="4">
                  <c:v>6.19</c:v>
                </c:pt>
                <c:pt idx="5">
                  <c:v>6.47</c:v>
                </c:pt>
                <c:pt idx="6">
                  <c:v>6.73</c:v>
                </c:pt>
                <c:pt idx="7">
                  <c:v>6.98</c:v>
                </c:pt>
                <c:pt idx="8">
                  <c:v>7.21</c:v>
                </c:pt>
                <c:pt idx="9">
                  <c:v>7.43</c:v>
                </c:pt>
                <c:pt idx="10">
                  <c:v>7.64</c:v>
                </c:pt>
                <c:pt idx="11">
                  <c:v>7.83</c:v>
                </c:pt>
                <c:pt idx="12">
                  <c:v>8.02</c:v>
                </c:pt>
                <c:pt idx="13">
                  <c:v>8.19</c:v>
                </c:pt>
                <c:pt idx="14">
                  <c:v>8.35</c:v>
                </c:pt>
              </c:numCache>
            </c:numRef>
          </c:val>
          <c:extLst>
            <c:ext xmlns:c16="http://schemas.microsoft.com/office/drawing/2014/chart" uri="{C3380CC4-5D6E-409C-BE32-E72D297353CC}">
              <c16:uniqueId val="{00000003-0A60-4C48-9FD2-E59FC7D1069C}"/>
            </c:ext>
          </c:extLst>
        </c:ser>
        <c:dLbls>
          <c:showLegendKey val="0"/>
          <c:showVal val="0"/>
          <c:showCatName val="0"/>
          <c:showSerName val="0"/>
          <c:showPercent val="0"/>
          <c:showBubbleSize val="0"/>
        </c:dLbls>
        <c:axId val="1161093568"/>
        <c:axId val="1157884080"/>
      </c:areaChart>
      <c:lineChart>
        <c:grouping val="standard"/>
        <c:varyColors val="0"/>
        <c:ser>
          <c:idx val="0"/>
          <c:order val="0"/>
          <c:tx>
            <c:strRef>
              <c:f>'Kugel (Trend)'!$A$22</c:f>
              <c:strCache>
                <c:ptCount val="1"/>
                <c:pt idx="0">
                  <c:v>BE</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val>
            <c:numRef>
              <c:f>'Kugel (Trend)'!$B$22:$P$22</c:f>
              <c:numCache>
                <c:formatCode>0.00</c:formatCode>
                <c:ptCount val="15"/>
                <c:pt idx="0">
                  <c:v>5.6</c:v>
                </c:pt>
                <c:pt idx="1">
                  <c:v>5.9</c:v>
                </c:pt>
                <c:pt idx="2">
                  <c:v>6.2</c:v>
                </c:pt>
                <c:pt idx="3">
                  <c:v>6.5</c:v>
                </c:pt>
                <c:pt idx="4">
                  <c:v>6.8</c:v>
                </c:pt>
                <c:pt idx="5">
                  <c:v>7.1</c:v>
                </c:pt>
                <c:pt idx="6">
                  <c:v>7.4</c:v>
                </c:pt>
                <c:pt idx="7">
                  <c:v>7.7</c:v>
                </c:pt>
                <c:pt idx="8">
                  <c:v>8</c:v>
                </c:pt>
                <c:pt idx="9">
                  <c:v>8.3000000000000007</c:v>
                </c:pt>
                <c:pt idx="10">
                  <c:v>8.6</c:v>
                </c:pt>
                <c:pt idx="11">
                  <c:v>8.9</c:v>
                </c:pt>
                <c:pt idx="12">
                  <c:v>9.1999999999999993</c:v>
                </c:pt>
                <c:pt idx="13">
                  <c:v>9.5</c:v>
                </c:pt>
                <c:pt idx="14">
                  <c:v>9.8000000000000007</c:v>
                </c:pt>
              </c:numCache>
            </c:numRef>
          </c:val>
          <c:smooth val="0"/>
          <c:extLst>
            <c:ext xmlns:c16="http://schemas.microsoft.com/office/drawing/2014/chart" uri="{C3380CC4-5D6E-409C-BE32-E72D297353CC}">
              <c16:uniqueId val="{00000000-0A60-4C48-9FD2-E59FC7D1069C}"/>
            </c:ext>
          </c:extLst>
        </c:ser>
        <c:ser>
          <c:idx val="1"/>
          <c:order val="1"/>
          <c:tx>
            <c:strRef>
              <c:f>'Kugel (Trend)'!$A$26</c:f>
              <c:strCache>
                <c:ptCount val="1"/>
                <c:pt idx="0">
                  <c:v>HE</c:v>
                </c:pt>
              </c:strCache>
            </c:strRef>
          </c:tx>
          <c:spPr>
            <a:ln w="19050" cap="rnd">
              <a:solidFill>
                <a:srgbClr val="00B050"/>
              </a:solidFill>
              <a:round/>
            </a:ln>
            <a:effectLst/>
          </c:spPr>
          <c:marker>
            <c:symbol val="circle"/>
            <c:size val="5"/>
            <c:spPr>
              <a:solidFill>
                <a:srgbClr val="00B050"/>
              </a:solidFill>
              <a:ln w="9525">
                <a:solidFill>
                  <a:srgbClr val="00B050"/>
                </a:solidFill>
              </a:ln>
              <a:effectLst/>
            </c:spPr>
          </c:marker>
          <c:val>
            <c:numRef>
              <c:f>'Kugel (Trend)'!$B$26:$P$26</c:f>
              <c:numCache>
                <c:formatCode>0.00</c:formatCode>
                <c:ptCount val="15"/>
                <c:pt idx="0">
                  <c:v>5.73</c:v>
                </c:pt>
                <c:pt idx="1">
                  <c:v>5.97</c:v>
                </c:pt>
                <c:pt idx="2">
                  <c:v>6.25</c:v>
                </c:pt>
                <c:pt idx="3">
                  <c:v>6.51</c:v>
                </c:pt>
                <c:pt idx="4">
                  <c:v>6.77</c:v>
                </c:pt>
                <c:pt idx="5">
                  <c:v>7.07</c:v>
                </c:pt>
                <c:pt idx="6">
                  <c:v>7.35</c:v>
                </c:pt>
                <c:pt idx="7">
                  <c:v>7.63</c:v>
                </c:pt>
                <c:pt idx="8">
                  <c:v>7.95</c:v>
                </c:pt>
                <c:pt idx="9">
                  <c:v>8.24</c:v>
                </c:pt>
                <c:pt idx="10">
                  <c:v>8.5399999999999991</c:v>
                </c:pt>
                <c:pt idx="11">
                  <c:v>8.8800000000000008</c:v>
                </c:pt>
                <c:pt idx="12">
                  <c:v>9.18</c:v>
                </c:pt>
                <c:pt idx="13">
                  <c:v>9.5</c:v>
                </c:pt>
                <c:pt idx="14">
                  <c:v>9.84</c:v>
                </c:pt>
              </c:numCache>
            </c:numRef>
          </c:val>
          <c:smooth val="0"/>
          <c:extLst>
            <c:ext xmlns:c16="http://schemas.microsoft.com/office/drawing/2014/chart" uri="{C3380CC4-5D6E-409C-BE32-E72D297353CC}">
              <c16:uniqueId val="{00000001-0A60-4C48-9FD2-E59FC7D1069C}"/>
            </c:ext>
          </c:extLst>
        </c:ser>
        <c:dLbls>
          <c:showLegendKey val="0"/>
          <c:showVal val="0"/>
          <c:showCatName val="0"/>
          <c:showSerName val="0"/>
          <c:showPercent val="0"/>
          <c:showBubbleSize val="0"/>
        </c:dLbls>
        <c:marker val="1"/>
        <c:smooth val="0"/>
        <c:axId val="1161093568"/>
        <c:axId val="1157884080"/>
      </c:lineChart>
      <c:catAx>
        <c:axId val="11610935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57884080"/>
        <c:crosses val="autoZero"/>
        <c:auto val="1"/>
        <c:lblAlgn val="ctr"/>
        <c:lblOffset val="100"/>
        <c:noMultiLvlLbl val="0"/>
      </c:catAx>
      <c:valAx>
        <c:axId val="1157884080"/>
        <c:scaling>
          <c:orientation val="minMax"/>
          <c:max val="10"/>
          <c:min val="4.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100" b="1">
                    <a:latin typeface="Arial Narrow" panose="020B0606020202030204" pitchFamily="34" charset="0"/>
                  </a:rPr>
                  <a:t>Stoßweite (m,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61093568"/>
        <c:crosses val="autoZero"/>
        <c:crossBetween val="between"/>
        <c:majorUnit val="0.60000000000000009"/>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(BW)</a:t>
            </a:r>
          </a:p>
          <a:p>
            <a:pPr algn="l">
              <a:defRPr/>
            </a:pPr>
            <a:r>
              <a:rPr lang="en-US" sz="1200" b="1">
                <a:latin typeface="Arial Narrow" panose="020B0606020202030204" pitchFamily="34" charset="0"/>
              </a:rPr>
              <a:t>Kugelstoß Schülerinnen und Schüler</a:t>
            </a:r>
          </a:p>
        </c:rich>
      </c:tx>
      <c:layout>
        <c:manualLayout>
          <c:xMode val="edge"/>
          <c:yMode val="edge"/>
          <c:x val="1.7152230971128628E-3"/>
          <c:y val="1.3289036544850499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705336832895889"/>
          <c:y val="0.22073089700996679"/>
          <c:w val="0.6434461942257218"/>
          <c:h val="0.58257671279462164"/>
        </c:manualLayout>
      </c:layout>
      <c:lineChart>
        <c:grouping val="standard"/>
        <c:varyColors val="0"/>
        <c:ser>
          <c:idx val="0"/>
          <c:order val="0"/>
          <c:tx>
            <c:strRef>
              <c:f>'Kugel (Trend)'!$A$54</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'Kugel (Trend)'!$B$53:$P$53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(Trend)'!$B$54:$P$54</c:f>
              <c:numCache>
                <c:formatCode>0.00</c:formatCode>
                <c:ptCount val="15"/>
                <c:pt idx="0">
                  <c:v>5.74</c:v>
                </c:pt>
                <c:pt idx="1">
                  <c:v>6.1</c:v>
                </c:pt>
                <c:pt idx="2">
                  <c:v>6.46</c:v>
                </c:pt>
                <c:pt idx="3">
                  <c:v>6.82</c:v>
                </c:pt>
                <c:pt idx="4">
                  <c:v>7.18</c:v>
                </c:pt>
                <c:pt idx="5">
                  <c:v>7.54</c:v>
                </c:pt>
                <c:pt idx="6">
                  <c:v>7.88</c:v>
                </c:pt>
                <c:pt idx="7">
                  <c:v>8.2200000000000006</c:v>
                </c:pt>
                <c:pt idx="8">
                  <c:v>8.56</c:v>
                </c:pt>
                <c:pt idx="9">
                  <c:v>8.9</c:v>
                </c:pt>
                <c:pt idx="10">
                  <c:v>9.24</c:v>
                </c:pt>
                <c:pt idx="11">
                  <c:v>9.58</c:v>
                </c:pt>
                <c:pt idx="12">
                  <c:v>9.92</c:v>
                </c:pt>
                <c:pt idx="13">
                  <c:v>10.26</c:v>
                </c:pt>
                <c:pt idx="14">
                  <c:v>10.58</c:v>
                </c:pt>
              </c:numCache>
            </c:numRef>
          </c:val>
          <c:smooth val="0"/>
          <c:extLst>
            <c:ext xmlns:c16="http://schemas.microsoft.com/office/drawing/2014/chart" uri="{C3380CC4-5D6E-409C-BE32-E72D297353CC}">
              <c16:uniqueId val="{00000000-46A1-4B68-B516-A042C1BF5517}"/>
            </c:ext>
          </c:extLst>
        </c:ser>
        <c:ser>
          <c:idx val="1"/>
          <c:order val="1"/>
          <c:tx>
            <c:strRef>
              <c:f>'Kugel (Trend)'!$A$55</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dLbls>
            <c:delete val="1"/>
          </c:dLbls>
          <c:cat>
            <c:numRef>
              <c:f>'Kugel (Trend)'!$B$53:$P$53</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(Trend)'!$B$55:$P$55</c:f>
              <c:numCache>
                <c:formatCode>0.00</c:formatCode>
                <c:ptCount val="15"/>
                <c:pt idx="0">
                  <c:v>5.22</c:v>
                </c:pt>
                <c:pt idx="1">
                  <c:v>5.5</c:v>
                </c:pt>
                <c:pt idx="2">
                  <c:v>5.78</c:v>
                </c:pt>
                <c:pt idx="3">
                  <c:v>6.06</c:v>
                </c:pt>
                <c:pt idx="4">
                  <c:v>6.33</c:v>
                </c:pt>
                <c:pt idx="5">
                  <c:v>6.59</c:v>
                </c:pt>
                <c:pt idx="6">
                  <c:v>6.85</c:v>
                </c:pt>
                <c:pt idx="7">
                  <c:v>7.11</c:v>
                </c:pt>
                <c:pt idx="8">
                  <c:v>7.37</c:v>
                </c:pt>
                <c:pt idx="9">
                  <c:v>7.59</c:v>
                </c:pt>
                <c:pt idx="10">
                  <c:v>7.81</c:v>
                </c:pt>
                <c:pt idx="11">
                  <c:v>8.0299999999999994</c:v>
                </c:pt>
                <c:pt idx="12">
                  <c:v>8.25</c:v>
                </c:pt>
                <c:pt idx="13">
                  <c:v>8.4499999999999993</c:v>
                </c:pt>
                <c:pt idx="14">
                  <c:v>8.6300000000000008</c:v>
                </c:pt>
              </c:numCache>
            </c:numRef>
          </c:val>
          <c:smooth val="0"/>
          <c:extLst>
            <c:ext xmlns:c16="http://schemas.microsoft.com/office/drawing/2014/chart" uri="{C3380CC4-5D6E-409C-BE32-E72D297353CC}">
              <c16:uniqueId val="{00000001-46A1-4B68-B516-A042C1BF5517}"/>
            </c:ext>
          </c:extLst>
        </c:ser>
        <c:dLbls>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273693088"/>
        <c:axId val="1157946480"/>
      </c:lineChart>
      <c:scatterChart>
        <c:scatterStyle val="lineMarker"/>
        <c:varyColors val="0"/>
        <c:ser>
          <c:idx val="2"/>
          <c:order val="2"/>
          <c:tx>
            <c:strRef>
              <c:f>'Kugel (Trend)'!$A$65</c:f>
              <c:strCache>
                <c:ptCount val="1"/>
                <c:pt idx="0">
                  <c:v>Diff (m,cm)</c:v>
                </c:pt>
              </c:strCache>
            </c:strRef>
          </c:tx>
          <c:spPr>
            <a:ln w="25400" cap="rnd">
              <a:noFill/>
              <a:round/>
            </a:ln>
            <a:effectLst/>
          </c:spPr>
          <c:marker>
            <c:symbol val="circle"/>
            <c:size val="5"/>
            <c:spPr>
              <a:noFill/>
              <a:ln w="9525">
                <a:noFill/>
              </a:ln>
              <a:effectLst/>
            </c:spPr>
          </c:marker>
          <c:dLbls>
            <c:dLbl>
              <c:idx val="0"/>
              <c:layout>
                <c:manualLayout>
                  <c:x val="-8.6837606837606843E-2"/>
                  <c:y val="9.6630763012102619E-2"/>
                </c:manualLayout>
              </c:layout>
              <c:numFmt formatCode="#,##0.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A7-49A3-9EEC-28095DB3D0F2}"/>
                </c:ext>
              </c:extLst>
            </c:dLbl>
            <c:dLbl>
              <c:idx val="1"/>
              <c:delete val="1"/>
              <c:extLst>
                <c:ext xmlns:c15="http://schemas.microsoft.com/office/drawing/2012/chart" uri="{CE6537A1-D6FC-4f65-9D91-7224C49458BB}"/>
                <c:ext xmlns:c16="http://schemas.microsoft.com/office/drawing/2014/chart" uri="{C3380CC4-5D6E-409C-BE32-E72D297353CC}">
                  <c16:uniqueId val="{00000002-08A7-49A3-9EEC-28095DB3D0F2}"/>
                </c:ext>
              </c:extLst>
            </c:dLbl>
            <c:dLbl>
              <c:idx val="2"/>
              <c:delete val="1"/>
              <c:extLst>
                <c:ext xmlns:c15="http://schemas.microsoft.com/office/drawing/2012/chart" uri="{CE6537A1-D6FC-4f65-9D91-7224C49458BB}"/>
                <c:ext xmlns:c16="http://schemas.microsoft.com/office/drawing/2014/chart" uri="{C3380CC4-5D6E-409C-BE32-E72D297353CC}">
                  <c16:uniqueId val="{00000003-08A7-49A3-9EEC-28095DB3D0F2}"/>
                </c:ext>
              </c:extLst>
            </c:dLbl>
            <c:dLbl>
              <c:idx val="3"/>
              <c:delete val="1"/>
              <c:extLst>
                <c:ext xmlns:c15="http://schemas.microsoft.com/office/drawing/2012/chart" uri="{CE6537A1-D6FC-4f65-9D91-7224C49458BB}"/>
                <c:ext xmlns:c16="http://schemas.microsoft.com/office/drawing/2014/chart" uri="{C3380CC4-5D6E-409C-BE32-E72D297353CC}">
                  <c16:uniqueId val="{00000004-08A7-49A3-9EEC-28095DB3D0F2}"/>
                </c:ext>
              </c:extLst>
            </c:dLbl>
            <c:dLbl>
              <c:idx val="4"/>
              <c:delete val="1"/>
              <c:extLst>
                <c:ext xmlns:c15="http://schemas.microsoft.com/office/drawing/2012/chart" uri="{CE6537A1-D6FC-4f65-9D91-7224C49458BB}"/>
                <c:ext xmlns:c16="http://schemas.microsoft.com/office/drawing/2014/chart" uri="{C3380CC4-5D6E-409C-BE32-E72D297353CC}">
                  <c16:uniqueId val="{00000005-08A7-49A3-9EEC-28095DB3D0F2}"/>
                </c:ext>
              </c:extLst>
            </c:dLbl>
            <c:dLbl>
              <c:idx val="5"/>
              <c:delete val="1"/>
              <c:extLst>
                <c:ext xmlns:c15="http://schemas.microsoft.com/office/drawing/2012/chart" uri="{CE6537A1-D6FC-4f65-9D91-7224C49458BB}"/>
                <c:ext xmlns:c16="http://schemas.microsoft.com/office/drawing/2014/chart" uri="{C3380CC4-5D6E-409C-BE32-E72D297353CC}">
                  <c16:uniqueId val="{00000006-08A7-49A3-9EEC-28095DB3D0F2}"/>
                </c:ext>
              </c:extLst>
            </c:dLbl>
            <c:dLbl>
              <c:idx val="6"/>
              <c:delete val="1"/>
              <c:extLst>
                <c:ext xmlns:c15="http://schemas.microsoft.com/office/drawing/2012/chart" uri="{CE6537A1-D6FC-4f65-9D91-7224C49458BB}"/>
                <c:ext xmlns:c16="http://schemas.microsoft.com/office/drawing/2014/chart" uri="{C3380CC4-5D6E-409C-BE32-E72D297353CC}">
                  <c16:uniqueId val="{00000007-08A7-49A3-9EEC-28095DB3D0F2}"/>
                </c:ext>
              </c:extLst>
            </c:dLbl>
            <c:dLbl>
              <c:idx val="7"/>
              <c:delete val="1"/>
              <c:extLst>
                <c:ext xmlns:c15="http://schemas.microsoft.com/office/drawing/2012/chart" uri="{CE6537A1-D6FC-4f65-9D91-7224C49458BB}"/>
                <c:ext xmlns:c16="http://schemas.microsoft.com/office/drawing/2014/chart" uri="{C3380CC4-5D6E-409C-BE32-E72D297353CC}">
                  <c16:uniqueId val="{00000008-08A7-49A3-9EEC-28095DB3D0F2}"/>
                </c:ext>
              </c:extLst>
            </c:dLbl>
            <c:dLbl>
              <c:idx val="8"/>
              <c:delete val="1"/>
              <c:extLst>
                <c:ext xmlns:c15="http://schemas.microsoft.com/office/drawing/2012/chart" uri="{CE6537A1-D6FC-4f65-9D91-7224C49458BB}"/>
                <c:ext xmlns:c16="http://schemas.microsoft.com/office/drawing/2014/chart" uri="{C3380CC4-5D6E-409C-BE32-E72D297353CC}">
                  <c16:uniqueId val="{00000009-08A7-49A3-9EEC-28095DB3D0F2}"/>
                </c:ext>
              </c:extLst>
            </c:dLbl>
            <c:dLbl>
              <c:idx val="9"/>
              <c:delete val="1"/>
              <c:extLst>
                <c:ext xmlns:c15="http://schemas.microsoft.com/office/drawing/2012/chart" uri="{CE6537A1-D6FC-4f65-9D91-7224C49458BB}"/>
                <c:ext xmlns:c16="http://schemas.microsoft.com/office/drawing/2014/chart" uri="{C3380CC4-5D6E-409C-BE32-E72D297353CC}">
                  <c16:uniqueId val="{0000000A-08A7-49A3-9EEC-28095DB3D0F2}"/>
                </c:ext>
              </c:extLst>
            </c:dLbl>
            <c:dLbl>
              <c:idx val="10"/>
              <c:delete val="1"/>
              <c:extLst>
                <c:ext xmlns:c15="http://schemas.microsoft.com/office/drawing/2012/chart" uri="{CE6537A1-D6FC-4f65-9D91-7224C49458BB}"/>
                <c:ext xmlns:c16="http://schemas.microsoft.com/office/drawing/2014/chart" uri="{C3380CC4-5D6E-409C-BE32-E72D297353CC}">
                  <c16:uniqueId val="{0000000B-08A7-49A3-9EEC-28095DB3D0F2}"/>
                </c:ext>
              </c:extLst>
            </c:dLbl>
            <c:dLbl>
              <c:idx val="11"/>
              <c:delete val="1"/>
              <c:extLst>
                <c:ext xmlns:c15="http://schemas.microsoft.com/office/drawing/2012/chart" uri="{CE6537A1-D6FC-4f65-9D91-7224C49458BB}"/>
                <c:ext xmlns:c16="http://schemas.microsoft.com/office/drawing/2014/chart" uri="{C3380CC4-5D6E-409C-BE32-E72D297353CC}">
                  <c16:uniqueId val="{0000000C-08A7-49A3-9EEC-28095DB3D0F2}"/>
                </c:ext>
              </c:extLst>
            </c:dLbl>
            <c:dLbl>
              <c:idx val="12"/>
              <c:delete val="1"/>
              <c:extLst>
                <c:ext xmlns:c15="http://schemas.microsoft.com/office/drawing/2012/chart" uri="{CE6537A1-D6FC-4f65-9D91-7224C49458BB}"/>
                <c:ext xmlns:c16="http://schemas.microsoft.com/office/drawing/2014/chart" uri="{C3380CC4-5D6E-409C-BE32-E72D297353CC}">
                  <c16:uniqueId val="{0000000D-08A7-49A3-9EEC-28095DB3D0F2}"/>
                </c:ext>
              </c:extLst>
            </c:dLbl>
            <c:dLbl>
              <c:idx val="13"/>
              <c:delete val="1"/>
              <c:extLst>
                <c:ext xmlns:c15="http://schemas.microsoft.com/office/drawing/2012/chart" uri="{CE6537A1-D6FC-4f65-9D91-7224C49458BB}"/>
                <c:ext xmlns:c16="http://schemas.microsoft.com/office/drawing/2014/chart" uri="{C3380CC4-5D6E-409C-BE32-E72D297353CC}">
                  <c16:uniqueId val="{0000000E-08A7-49A3-9EEC-28095DB3D0F2}"/>
                </c:ext>
              </c:extLst>
            </c:dLbl>
            <c:dLbl>
              <c:idx val="14"/>
              <c:layout>
                <c:manualLayout>
                  <c:x val="-4.3418803418803421E-2"/>
                  <c:y val="-4.0262817921709795E-3"/>
                </c:manualLayout>
              </c:layout>
              <c:numFmt formatCode="#,##0.00" sourceLinked="0"/>
              <c:spPr>
                <a:solidFill>
                  <a:srgbClr val="FFFF00"/>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A7-49A3-9EEC-28095DB3D0F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'Kugel (Trend)'!$B$57:$P$57</c:f>
              <c:numCache>
                <c:formatCode>0.00</c:formatCode>
                <c:ptCount val="15"/>
                <c:pt idx="0">
                  <c:v>0.52000000000000046</c:v>
                </c:pt>
                <c:pt idx="1">
                  <c:v>0.59999999999999964</c:v>
                </c:pt>
                <c:pt idx="2">
                  <c:v>0.67999999999999972</c:v>
                </c:pt>
                <c:pt idx="3">
                  <c:v>0.76000000000000068</c:v>
                </c:pt>
                <c:pt idx="4">
                  <c:v>0.84999999999999964</c:v>
                </c:pt>
                <c:pt idx="5">
                  <c:v>0.95000000000000018</c:v>
                </c:pt>
                <c:pt idx="6">
                  <c:v>1.0300000000000002</c:v>
                </c:pt>
                <c:pt idx="7">
                  <c:v>1.1100000000000003</c:v>
                </c:pt>
                <c:pt idx="8">
                  <c:v>1.1900000000000004</c:v>
                </c:pt>
                <c:pt idx="9">
                  <c:v>1.3100000000000005</c:v>
                </c:pt>
                <c:pt idx="10">
                  <c:v>1.4300000000000006</c:v>
                </c:pt>
                <c:pt idx="11">
                  <c:v>1.5500000000000007</c:v>
                </c:pt>
                <c:pt idx="12">
                  <c:v>1.67</c:v>
                </c:pt>
                <c:pt idx="13">
                  <c:v>1.8100000000000005</c:v>
                </c:pt>
                <c:pt idx="14">
                  <c:v>1.9499999999999993</c:v>
                </c:pt>
              </c:numCache>
            </c:numRef>
          </c:yVal>
          <c:smooth val="0"/>
          <c:extLst>
            <c:ext xmlns:c16="http://schemas.microsoft.com/office/drawing/2014/chart" uri="{C3380CC4-5D6E-409C-BE32-E72D297353CC}">
              <c16:uniqueId val="{00000000-08A7-49A3-9EEC-28095DB3D0F2}"/>
            </c:ext>
          </c:extLst>
        </c:ser>
        <c:dLbls>
          <c:showLegendKey val="0"/>
          <c:showVal val="1"/>
          <c:showCatName val="0"/>
          <c:showSerName val="0"/>
          <c:showPercent val="0"/>
          <c:showBubbleSize val="0"/>
        </c:dLbls>
        <c:axId val="1210073744"/>
        <c:axId val="1210069168"/>
      </c:scatterChart>
      <c:catAx>
        <c:axId val="1273693088"/>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layout>
            <c:manualLayout>
              <c:xMode val="edge"/>
              <c:yMode val="edge"/>
              <c:x val="0.47367213473315845"/>
              <c:y val="0.88338799234254139"/>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57946480"/>
        <c:crosses val="autoZero"/>
        <c:auto val="1"/>
        <c:lblAlgn val="ctr"/>
        <c:lblOffset val="100"/>
        <c:noMultiLvlLbl val="0"/>
      </c:catAx>
      <c:valAx>
        <c:axId val="1157946480"/>
        <c:scaling>
          <c:orientation val="minMax"/>
          <c:max val="10.6"/>
          <c:min val="5.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Stoßweite (m, cm</a:t>
                </a:r>
                <a:r>
                  <a:rPr lang="de-DE"/>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73693088"/>
        <c:crosses val="autoZero"/>
        <c:crossBetween val="between"/>
      </c:valAx>
      <c:valAx>
        <c:axId val="1210069168"/>
        <c:scaling>
          <c:orientation val="minMax"/>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10073744"/>
        <c:crosses val="max"/>
        <c:crossBetween val="midCat"/>
      </c:valAx>
      <c:valAx>
        <c:axId val="1210073744"/>
        <c:scaling>
          <c:orientation val="minMax"/>
        </c:scaling>
        <c:delete val="1"/>
        <c:axPos val="b"/>
        <c:majorTickMark val="out"/>
        <c:minorTickMark val="none"/>
        <c:tickLblPos val="nextTo"/>
        <c:crossAx val="12100691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Sportabitur Leichtathletik (BE)</a:t>
            </a:r>
          </a:p>
          <a:p>
            <a:pPr algn="l">
              <a:defRPr/>
            </a:pPr>
            <a:r>
              <a:rPr lang="en-US" sz="1200" b="1">
                <a:latin typeface="Arial Narrow" panose="020B0606020202030204" pitchFamily="34" charset="0"/>
              </a:rPr>
              <a:t>Kugelstoß Schüler und Schülerinnen</a:t>
            </a:r>
          </a:p>
        </c:rich>
      </c:tx>
      <c:layout>
        <c:manualLayout>
          <c:xMode val="edge"/>
          <c:yMode val="edge"/>
          <c:x val="4.4930008748906404E-3"/>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705336832895889"/>
          <c:y val="0.22370370370370371"/>
          <c:w val="0.70455730533683292"/>
          <c:h val="0.57695485034067706"/>
        </c:manualLayout>
      </c:layout>
      <c:lineChart>
        <c:grouping val="standard"/>
        <c:varyColors val="0"/>
        <c:ser>
          <c:idx val="0"/>
          <c:order val="0"/>
          <c:tx>
            <c:strRef>
              <c:f>'Kugel (Trend)'!$A$46</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numRef>
              <c:f>'Kugel (Trend)'!$B$45:$P$45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(Trend)'!$B$46:$P$46</c:f>
              <c:numCache>
                <c:formatCode>0.00</c:formatCode>
                <c:ptCount val="15"/>
                <c:pt idx="0">
                  <c:v>7.6</c:v>
                </c:pt>
                <c:pt idx="1">
                  <c:v>7.9</c:v>
                </c:pt>
                <c:pt idx="2">
                  <c:v>8.1999999999999993</c:v>
                </c:pt>
                <c:pt idx="3">
                  <c:v>8.5</c:v>
                </c:pt>
                <c:pt idx="4">
                  <c:v>8.8000000000000007</c:v>
                </c:pt>
                <c:pt idx="5">
                  <c:v>9.1</c:v>
                </c:pt>
                <c:pt idx="6">
                  <c:v>9.4</c:v>
                </c:pt>
                <c:pt idx="7">
                  <c:v>9.6999999999999993</c:v>
                </c:pt>
                <c:pt idx="8">
                  <c:v>10</c:v>
                </c:pt>
                <c:pt idx="9">
                  <c:v>10.3</c:v>
                </c:pt>
                <c:pt idx="10">
                  <c:v>10.6</c:v>
                </c:pt>
                <c:pt idx="11">
                  <c:v>10.9</c:v>
                </c:pt>
                <c:pt idx="12">
                  <c:v>11.2</c:v>
                </c:pt>
                <c:pt idx="13">
                  <c:v>11.5</c:v>
                </c:pt>
                <c:pt idx="14">
                  <c:v>11.8</c:v>
                </c:pt>
              </c:numCache>
            </c:numRef>
          </c:val>
          <c:smooth val="0"/>
          <c:extLst>
            <c:ext xmlns:c16="http://schemas.microsoft.com/office/drawing/2014/chart" uri="{C3380CC4-5D6E-409C-BE32-E72D297353CC}">
              <c16:uniqueId val="{00000000-00FE-435D-8041-5A6D05EDF4E9}"/>
            </c:ext>
          </c:extLst>
        </c:ser>
        <c:ser>
          <c:idx val="1"/>
          <c:order val="1"/>
          <c:tx>
            <c:strRef>
              <c:f>'Kugel (Trend)'!$A$47</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dLbls>
            <c:delete val="1"/>
          </c:dLbls>
          <c:cat>
            <c:numRef>
              <c:f>'Kugel (Trend)'!$B$45:$P$45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(Trend)'!$B$47:$P$47</c:f>
              <c:numCache>
                <c:formatCode>0.00</c:formatCode>
                <c:ptCount val="15"/>
                <c:pt idx="0">
                  <c:v>5.6</c:v>
                </c:pt>
                <c:pt idx="1">
                  <c:v>5.9</c:v>
                </c:pt>
                <c:pt idx="2">
                  <c:v>6.2</c:v>
                </c:pt>
                <c:pt idx="3">
                  <c:v>6.5</c:v>
                </c:pt>
                <c:pt idx="4">
                  <c:v>6.8</c:v>
                </c:pt>
                <c:pt idx="5">
                  <c:v>7.1</c:v>
                </c:pt>
                <c:pt idx="6">
                  <c:v>7.4</c:v>
                </c:pt>
                <c:pt idx="7">
                  <c:v>7.7</c:v>
                </c:pt>
                <c:pt idx="8">
                  <c:v>8</c:v>
                </c:pt>
                <c:pt idx="9">
                  <c:v>8.3000000000000007</c:v>
                </c:pt>
                <c:pt idx="10">
                  <c:v>8.6</c:v>
                </c:pt>
                <c:pt idx="11">
                  <c:v>8.9</c:v>
                </c:pt>
                <c:pt idx="12">
                  <c:v>9.1999999999999993</c:v>
                </c:pt>
                <c:pt idx="13">
                  <c:v>9.5</c:v>
                </c:pt>
                <c:pt idx="14">
                  <c:v>9.8000000000000007</c:v>
                </c:pt>
              </c:numCache>
            </c:numRef>
          </c:val>
          <c:smooth val="0"/>
          <c:extLst>
            <c:ext xmlns:c16="http://schemas.microsoft.com/office/drawing/2014/chart" uri="{C3380CC4-5D6E-409C-BE32-E72D297353CC}">
              <c16:uniqueId val="{00000001-00FE-435D-8041-5A6D05EDF4E9}"/>
            </c:ext>
          </c:extLst>
        </c:ser>
        <c:dLbls>
          <c:dLblPos val="ctr"/>
          <c:showLegendKey val="0"/>
          <c:showVal val="1"/>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277419664"/>
        <c:axId val="1157943568"/>
      </c:lineChart>
      <c:scatterChart>
        <c:scatterStyle val="lineMarker"/>
        <c:varyColors val="0"/>
        <c:ser>
          <c:idx val="2"/>
          <c:order val="2"/>
          <c:tx>
            <c:strRef>
              <c:f>'Kugel (Trend)'!$A$49</c:f>
              <c:strCache>
                <c:ptCount val="1"/>
                <c:pt idx="0">
                  <c:v>Diff (m,cm)</c:v>
                </c:pt>
              </c:strCache>
            </c:strRef>
          </c:tx>
          <c:spPr>
            <a:ln w="25400" cap="rnd">
              <a:noFill/>
              <a:round/>
            </a:ln>
            <a:effectLst/>
          </c:spPr>
          <c:marker>
            <c:symbol val="circle"/>
            <c:size val="5"/>
            <c:spPr>
              <a:noFill/>
              <a:ln w="9525">
                <a:no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2-329B-4DC8-885E-4567A306836D}"/>
                </c:ext>
              </c:extLst>
            </c:dLbl>
            <c:dLbl>
              <c:idx val="2"/>
              <c:delete val="1"/>
              <c:extLst>
                <c:ext xmlns:c15="http://schemas.microsoft.com/office/drawing/2012/chart" uri="{CE6537A1-D6FC-4f65-9D91-7224C49458BB}"/>
                <c:ext xmlns:c16="http://schemas.microsoft.com/office/drawing/2014/chart" uri="{C3380CC4-5D6E-409C-BE32-E72D297353CC}">
                  <c16:uniqueId val="{00000003-329B-4DC8-885E-4567A306836D}"/>
                </c:ext>
              </c:extLst>
            </c:dLbl>
            <c:dLbl>
              <c:idx val="3"/>
              <c:delete val="1"/>
              <c:extLst>
                <c:ext xmlns:c15="http://schemas.microsoft.com/office/drawing/2012/chart" uri="{CE6537A1-D6FC-4f65-9D91-7224C49458BB}"/>
                <c:ext xmlns:c16="http://schemas.microsoft.com/office/drawing/2014/chart" uri="{C3380CC4-5D6E-409C-BE32-E72D297353CC}">
                  <c16:uniqueId val="{00000004-329B-4DC8-885E-4567A306836D}"/>
                </c:ext>
              </c:extLst>
            </c:dLbl>
            <c:dLbl>
              <c:idx val="4"/>
              <c:delete val="1"/>
              <c:extLst>
                <c:ext xmlns:c15="http://schemas.microsoft.com/office/drawing/2012/chart" uri="{CE6537A1-D6FC-4f65-9D91-7224C49458BB}"/>
                <c:ext xmlns:c16="http://schemas.microsoft.com/office/drawing/2014/chart" uri="{C3380CC4-5D6E-409C-BE32-E72D297353CC}">
                  <c16:uniqueId val="{00000005-329B-4DC8-885E-4567A306836D}"/>
                </c:ext>
              </c:extLst>
            </c:dLbl>
            <c:dLbl>
              <c:idx val="5"/>
              <c:delete val="1"/>
              <c:extLst>
                <c:ext xmlns:c15="http://schemas.microsoft.com/office/drawing/2012/chart" uri="{CE6537A1-D6FC-4f65-9D91-7224C49458BB}"/>
                <c:ext xmlns:c16="http://schemas.microsoft.com/office/drawing/2014/chart" uri="{C3380CC4-5D6E-409C-BE32-E72D297353CC}">
                  <c16:uniqueId val="{00000006-329B-4DC8-885E-4567A306836D}"/>
                </c:ext>
              </c:extLst>
            </c:dLbl>
            <c:dLbl>
              <c:idx val="6"/>
              <c:delete val="1"/>
              <c:extLst>
                <c:ext xmlns:c15="http://schemas.microsoft.com/office/drawing/2012/chart" uri="{CE6537A1-D6FC-4f65-9D91-7224C49458BB}"/>
                <c:ext xmlns:c16="http://schemas.microsoft.com/office/drawing/2014/chart" uri="{C3380CC4-5D6E-409C-BE32-E72D297353CC}">
                  <c16:uniqueId val="{00000007-329B-4DC8-885E-4567A306836D}"/>
                </c:ext>
              </c:extLst>
            </c:dLbl>
            <c:dLbl>
              <c:idx val="7"/>
              <c:delete val="1"/>
              <c:extLst>
                <c:ext xmlns:c15="http://schemas.microsoft.com/office/drawing/2012/chart" uri="{CE6537A1-D6FC-4f65-9D91-7224C49458BB}"/>
                <c:ext xmlns:c16="http://schemas.microsoft.com/office/drawing/2014/chart" uri="{C3380CC4-5D6E-409C-BE32-E72D297353CC}">
                  <c16:uniqueId val="{00000008-329B-4DC8-885E-4567A306836D}"/>
                </c:ext>
              </c:extLst>
            </c:dLbl>
            <c:dLbl>
              <c:idx val="8"/>
              <c:layout>
                <c:manualLayout>
                  <c:x val="-4.4673931623931622E-2"/>
                  <c:y val="-0.18520896243986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9B-4DC8-885E-4567A306836D}"/>
                </c:ext>
              </c:extLst>
            </c:dLbl>
            <c:dLbl>
              <c:idx val="9"/>
              <c:delete val="1"/>
              <c:extLst>
                <c:ext xmlns:c15="http://schemas.microsoft.com/office/drawing/2012/chart" uri="{CE6537A1-D6FC-4f65-9D91-7224C49458BB}"/>
                <c:ext xmlns:c16="http://schemas.microsoft.com/office/drawing/2014/chart" uri="{C3380CC4-5D6E-409C-BE32-E72D297353CC}">
                  <c16:uniqueId val="{0000000A-329B-4DC8-885E-4567A306836D}"/>
                </c:ext>
              </c:extLst>
            </c:dLbl>
            <c:dLbl>
              <c:idx val="10"/>
              <c:delete val="1"/>
              <c:extLst>
                <c:ext xmlns:c15="http://schemas.microsoft.com/office/drawing/2012/chart" uri="{CE6537A1-D6FC-4f65-9D91-7224C49458BB}"/>
                <c:ext xmlns:c16="http://schemas.microsoft.com/office/drawing/2014/chart" uri="{C3380CC4-5D6E-409C-BE32-E72D297353CC}">
                  <c16:uniqueId val="{0000000B-329B-4DC8-885E-4567A306836D}"/>
                </c:ext>
              </c:extLst>
            </c:dLbl>
            <c:dLbl>
              <c:idx val="11"/>
              <c:delete val="1"/>
              <c:extLst>
                <c:ext xmlns:c15="http://schemas.microsoft.com/office/drawing/2012/chart" uri="{CE6537A1-D6FC-4f65-9D91-7224C49458BB}"/>
                <c:ext xmlns:c16="http://schemas.microsoft.com/office/drawing/2014/chart" uri="{C3380CC4-5D6E-409C-BE32-E72D297353CC}">
                  <c16:uniqueId val="{0000000C-329B-4DC8-885E-4567A306836D}"/>
                </c:ext>
              </c:extLst>
            </c:dLbl>
            <c:dLbl>
              <c:idx val="12"/>
              <c:delete val="1"/>
              <c:extLst>
                <c:ext xmlns:c15="http://schemas.microsoft.com/office/drawing/2012/chart" uri="{CE6537A1-D6FC-4f65-9D91-7224C49458BB}"/>
                <c:ext xmlns:c16="http://schemas.microsoft.com/office/drawing/2014/chart" uri="{C3380CC4-5D6E-409C-BE32-E72D297353CC}">
                  <c16:uniqueId val="{0000000D-329B-4DC8-885E-4567A306836D}"/>
                </c:ext>
              </c:extLst>
            </c:dLbl>
            <c:dLbl>
              <c:idx val="13"/>
              <c:delete val="1"/>
              <c:extLst>
                <c:ext xmlns:c15="http://schemas.microsoft.com/office/drawing/2012/chart" uri="{CE6537A1-D6FC-4f65-9D91-7224C49458BB}"/>
                <c:ext xmlns:c16="http://schemas.microsoft.com/office/drawing/2014/chart" uri="{C3380CC4-5D6E-409C-BE32-E72D297353CC}">
                  <c16:uniqueId val="{0000000E-329B-4DC8-885E-4567A306836D}"/>
                </c:ext>
              </c:extLst>
            </c:dLbl>
            <c:dLbl>
              <c:idx val="14"/>
              <c:layout>
                <c:manualLayout>
                  <c:x val="-3.9246581196581296E-2"/>
                  <c:y val="-0.354312797711043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29B-4DC8-885E-4567A30683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'Kugel (Trend)'!$B$49:$P$49</c:f>
              <c:numCache>
                <c:formatCode>0.00</c:formatCode>
                <c:ptCount val="15"/>
                <c:pt idx="0">
                  <c:v>2</c:v>
                </c:pt>
                <c:pt idx="1">
                  <c:v>2</c:v>
                </c:pt>
                <c:pt idx="2">
                  <c:v>1.9999999999999991</c:v>
                </c:pt>
                <c:pt idx="3">
                  <c:v>2</c:v>
                </c:pt>
                <c:pt idx="4">
                  <c:v>2.0000000000000009</c:v>
                </c:pt>
                <c:pt idx="5">
                  <c:v>2</c:v>
                </c:pt>
                <c:pt idx="6">
                  <c:v>2</c:v>
                </c:pt>
                <c:pt idx="7">
                  <c:v>1.9999999999999991</c:v>
                </c:pt>
                <c:pt idx="8">
                  <c:v>2</c:v>
                </c:pt>
                <c:pt idx="9">
                  <c:v>2</c:v>
                </c:pt>
                <c:pt idx="10">
                  <c:v>2</c:v>
                </c:pt>
                <c:pt idx="11">
                  <c:v>2</c:v>
                </c:pt>
                <c:pt idx="12">
                  <c:v>2</c:v>
                </c:pt>
                <c:pt idx="13">
                  <c:v>2</c:v>
                </c:pt>
                <c:pt idx="14">
                  <c:v>2</c:v>
                </c:pt>
              </c:numCache>
            </c:numRef>
          </c:yVal>
          <c:smooth val="0"/>
          <c:extLst>
            <c:ext xmlns:c16="http://schemas.microsoft.com/office/drawing/2014/chart" uri="{C3380CC4-5D6E-409C-BE32-E72D297353CC}">
              <c16:uniqueId val="{00000000-329B-4DC8-885E-4567A306836D}"/>
            </c:ext>
          </c:extLst>
        </c:ser>
        <c:dLbls>
          <c:dLblPos val="ctr"/>
          <c:showLegendKey val="0"/>
          <c:showVal val="1"/>
          <c:showCatName val="0"/>
          <c:showSerName val="0"/>
          <c:showPercent val="0"/>
          <c:showBubbleSize val="0"/>
        </c:dLbls>
        <c:axId val="1804608144"/>
        <c:axId val="1804600240"/>
      </c:scatterChart>
      <c:catAx>
        <c:axId val="1277419664"/>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57943568"/>
        <c:crosses val="autoZero"/>
        <c:auto val="1"/>
        <c:lblAlgn val="ctr"/>
        <c:lblOffset val="100"/>
        <c:noMultiLvlLbl val="0"/>
      </c:catAx>
      <c:valAx>
        <c:axId val="1157943568"/>
        <c:scaling>
          <c:orientation val="minMax"/>
          <c:max val="12"/>
          <c:min val="5.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Stoßweite (m,cm)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277419664"/>
        <c:crosses val="autoZero"/>
        <c:crossBetween val="between"/>
      </c:valAx>
      <c:valAx>
        <c:axId val="1804600240"/>
        <c:scaling>
          <c:orientation val="minMax"/>
        </c:scaling>
        <c:delete val="0"/>
        <c:axPos val="r"/>
        <c:numFmt formatCode="0.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04608144"/>
        <c:crosses val="max"/>
        <c:crossBetween val="midCat"/>
      </c:valAx>
      <c:valAx>
        <c:axId val="1804608144"/>
        <c:scaling>
          <c:orientation val="minMax"/>
        </c:scaling>
        <c:delete val="1"/>
        <c:axPos val="b"/>
        <c:majorTickMark val="out"/>
        <c:minorTickMark val="none"/>
        <c:tickLblPos val="nextTo"/>
        <c:crossAx val="180460024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(RP)</a:t>
            </a:r>
          </a:p>
          <a:p>
            <a:pPr algn="l">
              <a:defRPr/>
            </a:pPr>
            <a:r>
              <a:rPr lang="de-DE" sz="1200" b="1">
                <a:latin typeface="Arial Narrow" panose="020B0606020202030204" pitchFamily="34" charset="0"/>
              </a:rPr>
              <a:t>Kugelstoß Schüler und Schülerinnen</a:t>
            </a:r>
          </a:p>
        </c:rich>
      </c:tx>
      <c:layout>
        <c:manualLayout>
          <c:xMode val="edge"/>
          <c:yMode val="edge"/>
          <c:x val="7.2707786526684179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65055730533683287"/>
          <c:h val="0.56373468941382332"/>
        </c:manualLayout>
      </c:layout>
      <c:lineChart>
        <c:grouping val="standard"/>
        <c:varyColors val="0"/>
        <c:ser>
          <c:idx val="0"/>
          <c:order val="0"/>
          <c:tx>
            <c:strRef>
              <c:f>'Kugel (Trend)'!$A$100</c:f>
              <c:strCache>
                <c:ptCount val="1"/>
                <c:pt idx="0">
                  <c:v>Schüler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(Trend)'!$B$100:$P$100</c:f>
              <c:numCache>
                <c:formatCode>0.00</c:formatCode>
                <c:ptCount val="15"/>
                <c:pt idx="0">
                  <c:v>5</c:v>
                </c:pt>
                <c:pt idx="1">
                  <c:v>5.49</c:v>
                </c:pt>
                <c:pt idx="2">
                  <c:v>5.95</c:v>
                </c:pt>
                <c:pt idx="3">
                  <c:v>6.37</c:v>
                </c:pt>
                <c:pt idx="4">
                  <c:v>6.76</c:v>
                </c:pt>
                <c:pt idx="5">
                  <c:v>7.13</c:v>
                </c:pt>
                <c:pt idx="6">
                  <c:v>7.48</c:v>
                </c:pt>
                <c:pt idx="7">
                  <c:v>7.8</c:v>
                </c:pt>
                <c:pt idx="8">
                  <c:v>8.1</c:v>
                </c:pt>
                <c:pt idx="9">
                  <c:v>8.39</c:v>
                </c:pt>
                <c:pt idx="10">
                  <c:v>8.66</c:v>
                </c:pt>
                <c:pt idx="11">
                  <c:v>8.91</c:v>
                </c:pt>
                <c:pt idx="12">
                  <c:v>9.15</c:v>
                </c:pt>
                <c:pt idx="13">
                  <c:v>9.3800000000000008</c:v>
                </c:pt>
                <c:pt idx="14">
                  <c:v>9.6</c:v>
                </c:pt>
              </c:numCache>
            </c:numRef>
          </c:val>
          <c:smooth val="0"/>
          <c:extLst>
            <c:ext xmlns:c16="http://schemas.microsoft.com/office/drawing/2014/chart" uri="{C3380CC4-5D6E-409C-BE32-E72D297353CC}">
              <c16:uniqueId val="{00000000-E5CD-4817-B809-49E577336D52}"/>
            </c:ext>
          </c:extLst>
        </c:ser>
        <c:ser>
          <c:idx val="1"/>
          <c:order val="1"/>
          <c:tx>
            <c:strRef>
              <c:f>'Kugel (Trend)'!$A$101</c:f>
              <c:strCache>
                <c:ptCount val="1"/>
                <c:pt idx="0">
                  <c:v>Schülerinnen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(Trend)'!$B$101:$P$101</c:f>
              <c:numCache>
                <c:formatCode>0.00</c:formatCode>
                <c:ptCount val="15"/>
                <c:pt idx="0">
                  <c:v>4.7</c:v>
                </c:pt>
                <c:pt idx="1">
                  <c:v>5.13</c:v>
                </c:pt>
                <c:pt idx="2">
                  <c:v>5.52</c:v>
                </c:pt>
                <c:pt idx="3">
                  <c:v>5.87</c:v>
                </c:pt>
                <c:pt idx="4">
                  <c:v>6.19</c:v>
                </c:pt>
                <c:pt idx="5">
                  <c:v>6.48</c:v>
                </c:pt>
                <c:pt idx="6">
                  <c:v>6.75</c:v>
                </c:pt>
                <c:pt idx="7">
                  <c:v>7</c:v>
                </c:pt>
                <c:pt idx="8">
                  <c:v>7.23</c:v>
                </c:pt>
                <c:pt idx="9">
                  <c:v>7.44</c:v>
                </c:pt>
                <c:pt idx="10">
                  <c:v>7.64</c:v>
                </c:pt>
                <c:pt idx="11">
                  <c:v>7.82</c:v>
                </c:pt>
                <c:pt idx="12">
                  <c:v>7.99</c:v>
                </c:pt>
                <c:pt idx="13">
                  <c:v>8.15</c:v>
                </c:pt>
                <c:pt idx="14">
                  <c:v>8.3000000000000007</c:v>
                </c:pt>
              </c:numCache>
            </c:numRef>
          </c:val>
          <c:smooth val="0"/>
          <c:extLst>
            <c:ext xmlns:c16="http://schemas.microsoft.com/office/drawing/2014/chart" uri="{C3380CC4-5D6E-409C-BE32-E72D297353CC}">
              <c16:uniqueId val="{00000001-E5CD-4817-B809-49E577336D5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55688256"/>
        <c:axId val="956060848"/>
      </c:lineChart>
      <c:scatterChart>
        <c:scatterStyle val="lineMarker"/>
        <c:varyColors val="0"/>
        <c:ser>
          <c:idx val="2"/>
          <c:order val="2"/>
          <c:tx>
            <c:strRef>
              <c:f>'Kugel (Trend)'!$A$102</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7.7777777777777779E-2"/>
                  <c:y val="0.148148148148148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CD-4817-B809-49E577336D52}"/>
                </c:ext>
              </c:extLst>
            </c:dLbl>
            <c:dLbl>
              <c:idx val="1"/>
              <c:delete val="1"/>
              <c:extLst>
                <c:ext xmlns:c15="http://schemas.microsoft.com/office/drawing/2012/chart" uri="{CE6537A1-D6FC-4f65-9D91-7224C49458BB}"/>
                <c:ext xmlns:c16="http://schemas.microsoft.com/office/drawing/2014/chart" uri="{C3380CC4-5D6E-409C-BE32-E72D297353CC}">
                  <c16:uniqueId val="{00000003-E5CD-4817-B809-49E577336D52}"/>
                </c:ext>
              </c:extLst>
            </c:dLbl>
            <c:dLbl>
              <c:idx val="2"/>
              <c:delete val="1"/>
              <c:extLst>
                <c:ext xmlns:c15="http://schemas.microsoft.com/office/drawing/2012/chart" uri="{CE6537A1-D6FC-4f65-9D91-7224C49458BB}"/>
                <c:ext xmlns:c16="http://schemas.microsoft.com/office/drawing/2014/chart" uri="{C3380CC4-5D6E-409C-BE32-E72D297353CC}">
                  <c16:uniqueId val="{00000005-E5CD-4817-B809-49E577336D52}"/>
                </c:ext>
              </c:extLst>
            </c:dLbl>
            <c:dLbl>
              <c:idx val="3"/>
              <c:delete val="1"/>
              <c:extLst>
                <c:ext xmlns:c15="http://schemas.microsoft.com/office/drawing/2012/chart" uri="{CE6537A1-D6FC-4f65-9D91-7224C49458BB}"/>
                <c:ext xmlns:c16="http://schemas.microsoft.com/office/drawing/2014/chart" uri="{C3380CC4-5D6E-409C-BE32-E72D297353CC}">
                  <c16:uniqueId val="{00000006-E5CD-4817-B809-49E577336D52}"/>
                </c:ext>
              </c:extLst>
            </c:dLbl>
            <c:dLbl>
              <c:idx val="4"/>
              <c:delete val="1"/>
              <c:extLst>
                <c:ext xmlns:c15="http://schemas.microsoft.com/office/drawing/2012/chart" uri="{CE6537A1-D6FC-4f65-9D91-7224C49458BB}"/>
                <c:ext xmlns:c16="http://schemas.microsoft.com/office/drawing/2014/chart" uri="{C3380CC4-5D6E-409C-BE32-E72D297353CC}">
                  <c16:uniqueId val="{00000007-E5CD-4817-B809-49E577336D52}"/>
                </c:ext>
              </c:extLst>
            </c:dLbl>
            <c:dLbl>
              <c:idx val="5"/>
              <c:delete val="1"/>
              <c:extLst>
                <c:ext xmlns:c15="http://schemas.microsoft.com/office/drawing/2012/chart" uri="{CE6537A1-D6FC-4f65-9D91-7224C49458BB}"/>
                <c:ext xmlns:c16="http://schemas.microsoft.com/office/drawing/2014/chart" uri="{C3380CC4-5D6E-409C-BE32-E72D297353CC}">
                  <c16:uniqueId val="{00000008-E5CD-4817-B809-49E577336D52}"/>
                </c:ext>
              </c:extLst>
            </c:dLbl>
            <c:dLbl>
              <c:idx val="6"/>
              <c:delete val="1"/>
              <c:extLst>
                <c:ext xmlns:c15="http://schemas.microsoft.com/office/drawing/2012/chart" uri="{CE6537A1-D6FC-4f65-9D91-7224C49458BB}"/>
                <c:ext xmlns:c16="http://schemas.microsoft.com/office/drawing/2014/chart" uri="{C3380CC4-5D6E-409C-BE32-E72D297353CC}">
                  <c16:uniqueId val="{00000009-E5CD-4817-B809-49E577336D52}"/>
                </c:ext>
              </c:extLst>
            </c:dLbl>
            <c:dLbl>
              <c:idx val="7"/>
              <c:delete val="1"/>
              <c:extLst>
                <c:ext xmlns:c15="http://schemas.microsoft.com/office/drawing/2012/chart" uri="{CE6537A1-D6FC-4f65-9D91-7224C49458BB}"/>
                <c:ext xmlns:c16="http://schemas.microsoft.com/office/drawing/2014/chart" uri="{C3380CC4-5D6E-409C-BE32-E72D297353CC}">
                  <c16:uniqueId val="{0000000A-E5CD-4817-B809-49E577336D52}"/>
                </c:ext>
              </c:extLst>
            </c:dLbl>
            <c:dLbl>
              <c:idx val="8"/>
              <c:delete val="1"/>
              <c:extLst>
                <c:ext xmlns:c15="http://schemas.microsoft.com/office/drawing/2012/chart" uri="{CE6537A1-D6FC-4f65-9D91-7224C49458BB}"/>
                <c:ext xmlns:c16="http://schemas.microsoft.com/office/drawing/2014/chart" uri="{C3380CC4-5D6E-409C-BE32-E72D297353CC}">
                  <c16:uniqueId val="{0000000B-E5CD-4817-B809-49E577336D52}"/>
                </c:ext>
              </c:extLst>
            </c:dLbl>
            <c:dLbl>
              <c:idx val="9"/>
              <c:delete val="1"/>
              <c:extLst>
                <c:ext xmlns:c15="http://schemas.microsoft.com/office/drawing/2012/chart" uri="{CE6537A1-D6FC-4f65-9D91-7224C49458BB}"/>
                <c:ext xmlns:c16="http://schemas.microsoft.com/office/drawing/2014/chart" uri="{C3380CC4-5D6E-409C-BE32-E72D297353CC}">
                  <c16:uniqueId val="{0000000C-E5CD-4817-B809-49E577336D52}"/>
                </c:ext>
              </c:extLst>
            </c:dLbl>
            <c:dLbl>
              <c:idx val="10"/>
              <c:delete val="1"/>
              <c:extLst>
                <c:ext xmlns:c15="http://schemas.microsoft.com/office/drawing/2012/chart" uri="{CE6537A1-D6FC-4f65-9D91-7224C49458BB}"/>
                <c:ext xmlns:c16="http://schemas.microsoft.com/office/drawing/2014/chart" uri="{C3380CC4-5D6E-409C-BE32-E72D297353CC}">
                  <c16:uniqueId val="{0000000D-E5CD-4817-B809-49E577336D52}"/>
                </c:ext>
              </c:extLst>
            </c:dLbl>
            <c:dLbl>
              <c:idx val="11"/>
              <c:delete val="1"/>
              <c:extLst>
                <c:ext xmlns:c15="http://schemas.microsoft.com/office/drawing/2012/chart" uri="{CE6537A1-D6FC-4f65-9D91-7224C49458BB}"/>
                <c:ext xmlns:c16="http://schemas.microsoft.com/office/drawing/2014/chart" uri="{C3380CC4-5D6E-409C-BE32-E72D297353CC}">
                  <c16:uniqueId val="{0000000E-E5CD-4817-B809-49E577336D52}"/>
                </c:ext>
              </c:extLst>
            </c:dLbl>
            <c:dLbl>
              <c:idx val="12"/>
              <c:delete val="1"/>
              <c:extLst>
                <c:ext xmlns:c15="http://schemas.microsoft.com/office/drawing/2012/chart" uri="{CE6537A1-D6FC-4f65-9D91-7224C49458BB}"/>
                <c:ext xmlns:c16="http://schemas.microsoft.com/office/drawing/2014/chart" uri="{C3380CC4-5D6E-409C-BE32-E72D297353CC}">
                  <c16:uniqueId val="{0000000F-E5CD-4817-B809-49E577336D52}"/>
                </c:ext>
              </c:extLst>
            </c:dLbl>
            <c:dLbl>
              <c:idx val="13"/>
              <c:delete val="1"/>
              <c:extLst>
                <c:ext xmlns:c15="http://schemas.microsoft.com/office/drawing/2012/chart" uri="{CE6537A1-D6FC-4f65-9D91-7224C49458BB}"/>
                <c:ext xmlns:c16="http://schemas.microsoft.com/office/drawing/2014/chart" uri="{C3380CC4-5D6E-409C-BE32-E72D297353CC}">
                  <c16:uniqueId val="{00000010-E5CD-4817-B809-49E577336D52}"/>
                </c:ext>
              </c:extLst>
            </c:dLbl>
            <c:dLbl>
              <c:idx val="14"/>
              <c:layout>
                <c:manualLayout>
                  <c:x val="-4.7222222222222325E-2"/>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5CD-4817-B809-49E577336D52}"/>
                </c:ext>
              </c:extLst>
            </c:dLbl>
            <c:numFmt formatCode="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'Kugel (Trend)'!$B$102:$P$102</c:f>
              <c:numCache>
                <c:formatCode>0.0%</c:formatCode>
                <c:ptCount val="15"/>
                <c:pt idx="0">
                  <c:v>6.3829787234042507E-2</c:v>
                </c:pt>
                <c:pt idx="1">
                  <c:v>7.0175438596491294E-2</c:v>
                </c:pt>
                <c:pt idx="2">
                  <c:v>7.7898550724637791E-2</c:v>
                </c:pt>
                <c:pt idx="3">
                  <c:v>8.5178875638841564E-2</c:v>
                </c:pt>
                <c:pt idx="4">
                  <c:v>9.2084006462035434E-2</c:v>
                </c:pt>
                <c:pt idx="5">
                  <c:v>0.10030864197530856</c:v>
                </c:pt>
                <c:pt idx="6">
                  <c:v>0.10814814814814822</c:v>
                </c:pt>
                <c:pt idx="7">
                  <c:v>0.11428571428571425</c:v>
                </c:pt>
                <c:pt idx="8">
                  <c:v>0.12033195020746877</c:v>
                </c:pt>
                <c:pt idx="9">
                  <c:v>0.12768817204301078</c:v>
                </c:pt>
                <c:pt idx="10">
                  <c:v>0.13350785340314142</c:v>
                </c:pt>
                <c:pt idx="11">
                  <c:v>0.139386189258312</c:v>
                </c:pt>
                <c:pt idx="12">
                  <c:v>0.14518147684605759</c:v>
                </c:pt>
                <c:pt idx="13">
                  <c:v>0.15092024539877305</c:v>
                </c:pt>
                <c:pt idx="14">
                  <c:v>0.15662650602409625</c:v>
                </c:pt>
              </c:numCache>
            </c:numRef>
          </c:yVal>
          <c:smooth val="0"/>
          <c:extLst>
            <c:ext xmlns:c16="http://schemas.microsoft.com/office/drawing/2014/chart" uri="{C3380CC4-5D6E-409C-BE32-E72D297353CC}">
              <c16:uniqueId val="{00000002-E5CD-4817-B809-49E577336D52}"/>
            </c:ext>
          </c:extLst>
        </c:ser>
        <c:dLbls>
          <c:showLegendKey val="0"/>
          <c:showVal val="0"/>
          <c:showCatName val="0"/>
          <c:showSerName val="0"/>
          <c:showPercent val="0"/>
          <c:showBubbleSize val="0"/>
        </c:dLbls>
        <c:axId val="1655776304"/>
        <c:axId val="1655773808"/>
      </c:scatterChart>
      <c:catAx>
        <c:axId val="11556882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56060848"/>
        <c:crosses val="autoZero"/>
        <c:auto val="1"/>
        <c:lblAlgn val="ctr"/>
        <c:lblOffset val="100"/>
        <c:noMultiLvlLbl val="0"/>
      </c:catAx>
      <c:valAx>
        <c:axId val="956060848"/>
        <c:scaling>
          <c:orientation val="minMax"/>
          <c:max val="9.6"/>
          <c:min val="4.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Stoßweite (m,cm)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5688256"/>
        <c:crosses val="autoZero"/>
        <c:crossBetween val="between"/>
        <c:majorUnit val="1"/>
      </c:valAx>
      <c:valAx>
        <c:axId val="1655773808"/>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55776304"/>
        <c:crosses val="max"/>
        <c:crossBetween val="midCat"/>
      </c:valAx>
      <c:valAx>
        <c:axId val="1655776304"/>
        <c:scaling>
          <c:orientation val="minMax"/>
        </c:scaling>
        <c:delete val="1"/>
        <c:axPos val="b"/>
        <c:majorTickMark val="out"/>
        <c:minorTickMark val="none"/>
        <c:tickLblPos val="nextTo"/>
        <c:crossAx val="1655773808"/>
        <c:crosses val="autoZero"/>
        <c:crossBetween val="midCat"/>
      </c:valAx>
      <c:spPr>
        <a:noFill/>
        <a:ln>
          <a:noFill/>
        </a:ln>
        <a:effectLst/>
      </c:spPr>
    </c:plotArea>
    <c:legend>
      <c:legendPos val="r"/>
      <c:layout>
        <c:manualLayout>
          <c:xMode val="edge"/>
          <c:yMode val="edge"/>
          <c:x val="0.73938845144356957"/>
          <c:y val="0.51175853018372708"/>
          <c:w val="0.24394488188976379"/>
          <c:h val="0.239584426946631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sz="1200" b="1">
                <a:latin typeface="Arial Narrow" panose="020B0606020202030204" pitchFamily="34" charset="0"/>
              </a:rPr>
              <a:t>Sportabitur Leichtathletik</a:t>
            </a:r>
          </a:p>
          <a:p>
            <a:pPr algn="l">
              <a:defRPr/>
            </a:pPr>
            <a:r>
              <a:rPr lang="de-DE" sz="1100" b="1">
                <a:latin typeface="Arial Narrow" panose="020B0606020202030204" pitchFamily="34" charset="0"/>
              </a:rPr>
              <a:t>Kugelstoß Schüler - Normen und Noten</a:t>
            </a:r>
          </a:p>
        </c:rich>
      </c:tx>
      <c:layout>
        <c:manualLayout>
          <c:xMode val="edge"/>
          <c:yMode val="edge"/>
          <c:x val="5.7826122964793154E-3"/>
          <c:y val="1.033591450869410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0"/>
          <c:tx>
            <c:v>Be Schüler</c:v>
          </c:tx>
          <c:spPr>
            <a:ln w="28575" cap="rnd">
              <a:solidFill>
                <a:srgbClr val="0070C0"/>
              </a:solidFill>
              <a:round/>
            </a:ln>
            <a:effectLst/>
          </c:spPr>
          <c:marker>
            <c:symbol val="circle"/>
            <c:size val="5"/>
            <c:spPr>
              <a:solidFill>
                <a:srgbClr val="0070C0"/>
              </a:solidFill>
              <a:ln w="19050">
                <a:solidFill>
                  <a:srgbClr val="0070C0"/>
                </a:solidFill>
              </a:ln>
              <a:effectLst/>
            </c:spPr>
          </c:marker>
          <c:cat>
            <c:numRef>
              <c:f>'Kugel (Trend)'!$B$2:$P$2</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(Trend)'!$B$4:$P$4</c:f>
              <c:numCache>
                <c:formatCode>0.00</c:formatCode>
                <c:ptCount val="15"/>
                <c:pt idx="0">
                  <c:v>7.6</c:v>
                </c:pt>
                <c:pt idx="1">
                  <c:v>7.9</c:v>
                </c:pt>
                <c:pt idx="2">
                  <c:v>8.1999999999999993</c:v>
                </c:pt>
                <c:pt idx="3">
                  <c:v>8.5</c:v>
                </c:pt>
                <c:pt idx="4">
                  <c:v>8.8000000000000007</c:v>
                </c:pt>
                <c:pt idx="5">
                  <c:v>9.1</c:v>
                </c:pt>
                <c:pt idx="6">
                  <c:v>9.4</c:v>
                </c:pt>
                <c:pt idx="7">
                  <c:v>9.6999999999999993</c:v>
                </c:pt>
                <c:pt idx="8">
                  <c:v>10</c:v>
                </c:pt>
                <c:pt idx="9">
                  <c:v>10.3</c:v>
                </c:pt>
                <c:pt idx="10">
                  <c:v>10.6</c:v>
                </c:pt>
                <c:pt idx="11">
                  <c:v>10.9</c:v>
                </c:pt>
                <c:pt idx="12">
                  <c:v>11.2</c:v>
                </c:pt>
                <c:pt idx="13">
                  <c:v>11.5</c:v>
                </c:pt>
                <c:pt idx="14">
                  <c:v>11.8</c:v>
                </c:pt>
              </c:numCache>
            </c:numRef>
          </c:val>
          <c:smooth val="0"/>
          <c:extLst>
            <c:ext xmlns:c16="http://schemas.microsoft.com/office/drawing/2014/chart" uri="{C3380CC4-5D6E-409C-BE32-E72D297353CC}">
              <c16:uniqueId val="{00000001-7BE3-45D5-A791-5803BD33B8B2}"/>
            </c:ext>
          </c:extLst>
        </c:ser>
        <c:ser>
          <c:idx val="0"/>
          <c:order val="1"/>
          <c:tx>
            <c:v>RP Schüler</c:v>
          </c:tx>
          <c:spPr>
            <a:ln w="28575" cap="rnd">
              <a:solidFill>
                <a:schemeClr val="accent1"/>
              </a:solidFill>
              <a:round/>
            </a:ln>
            <a:effectLst/>
          </c:spPr>
          <c:marker>
            <c:symbol val="circle"/>
            <c:size val="5"/>
            <c:spPr>
              <a:solidFill>
                <a:srgbClr val="00B050"/>
              </a:solidFill>
              <a:ln w="9525">
                <a:solidFill>
                  <a:srgbClr val="00B050"/>
                </a:solidFill>
              </a:ln>
              <a:effectLst/>
            </c:spPr>
          </c:marker>
          <c:val>
            <c:numRef>
              <c:f>'Kugel (Trend)'!$B$12:$P$12</c:f>
              <c:numCache>
                <c:formatCode>0.00</c:formatCode>
                <c:ptCount val="15"/>
                <c:pt idx="0">
                  <c:v>5</c:v>
                </c:pt>
                <c:pt idx="1">
                  <c:v>5.49</c:v>
                </c:pt>
                <c:pt idx="2">
                  <c:v>5.95</c:v>
                </c:pt>
                <c:pt idx="3">
                  <c:v>6.37</c:v>
                </c:pt>
                <c:pt idx="4">
                  <c:v>6.76</c:v>
                </c:pt>
                <c:pt idx="5">
                  <c:v>7.13</c:v>
                </c:pt>
                <c:pt idx="6">
                  <c:v>7.48</c:v>
                </c:pt>
                <c:pt idx="7">
                  <c:v>7.8</c:v>
                </c:pt>
                <c:pt idx="8">
                  <c:v>8.1</c:v>
                </c:pt>
                <c:pt idx="9">
                  <c:v>8.39</c:v>
                </c:pt>
                <c:pt idx="10">
                  <c:v>8.66</c:v>
                </c:pt>
                <c:pt idx="11">
                  <c:v>8.91</c:v>
                </c:pt>
                <c:pt idx="12">
                  <c:v>9.15</c:v>
                </c:pt>
                <c:pt idx="13">
                  <c:v>9.3800000000000008</c:v>
                </c:pt>
                <c:pt idx="14">
                  <c:v>9.6</c:v>
                </c:pt>
              </c:numCache>
            </c:numRef>
          </c:val>
          <c:smooth val="0"/>
          <c:extLst>
            <c:ext xmlns:c16="http://schemas.microsoft.com/office/drawing/2014/chart" uri="{C3380CC4-5D6E-409C-BE32-E72D297353CC}">
              <c16:uniqueId val="{00000002-7BE3-45D5-A791-5803BD33B8B2}"/>
            </c:ext>
          </c:extLst>
        </c:ser>
        <c:ser>
          <c:idx val="2"/>
          <c:order val="2"/>
          <c:tx>
            <c:v>Be Schülerinnen</c:v>
          </c:tx>
          <c:spPr>
            <a:ln w="28575" cap="rnd">
              <a:solidFill>
                <a:srgbClr val="FF0000"/>
              </a:solidFill>
              <a:round/>
            </a:ln>
            <a:effectLst/>
          </c:spPr>
          <c:marker>
            <c:symbol val="circle"/>
            <c:size val="5"/>
            <c:spPr>
              <a:solidFill>
                <a:schemeClr val="accent3"/>
              </a:solidFill>
              <a:ln w="9525">
                <a:solidFill>
                  <a:schemeClr val="accent3"/>
                </a:solidFill>
              </a:ln>
              <a:effectLst/>
            </c:spPr>
          </c:marker>
          <c:val>
            <c:numRef>
              <c:f>'Kugel (Trend)'!$B$22:$P$22</c:f>
              <c:numCache>
                <c:formatCode>0.00</c:formatCode>
                <c:ptCount val="15"/>
                <c:pt idx="0">
                  <c:v>5.6</c:v>
                </c:pt>
                <c:pt idx="1">
                  <c:v>5.9</c:v>
                </c:pt>
                <c:pt idx="2">
                  <c:v>6.2</c:v>
                </c:pt>
                <c:pt idx="3">
                  <c:v>6.5</c:v>
                </c:pt>
                <c:pt idx="4">
                  <c:v>6.8</c:v>
                </c:pt>
                <c:pt idx="5">
                  <c:v>7.1</c:v>
                </c:pt>
                <c:pt idx="6">
                  <c:v>7.4</c:v>
                </c:pt>
                <c:pt idx="7">
                  <c:v>7.7</c:v>
                </c:pt>
                <c:pt idx="8">
                  <c:v>8</c:v>
                </c:pt>
                <c:pt idx="9">
                  <c:v>8.3000000000000007</c:v>
                </c:pt>
                <c:pt idx="10">
                  <c:v>8.6</c:v>
                </c:pt>
                <c:pt idx="11">
                  <c:v>8.9</c:v>
                </c:pt>
                <c:pt idx="12">
                  <c:v>9.1999999999999993</c:v>
                </c:pt>
                <c:pt idx="13">
                  <c:v>9.5</c:v>
                </c:pt>
                <c:pt idx="14">
                  <c:v>9.8000000000000007</c:v>
                </c:pt>
              </c:numCache>
            </c:numRef>
          </c:val>
          <c:smooth val="0"/>
          <c:extLst>
            <c:ext xmlns:c16="http://schemas.microsoft.com/office/drawing/2014/chart" uri="{C3380CC4-5D6E-409C-BE32-E72D297353CC}">
              <c16:uniqueId val="{00000003-7BE3-45D5-A791-5803BD33B8B2}"/>
            </c:ext>
          </c:extLst>
        </c:ser>
        <c:ser>
          <c:idx val="4"/>
          <c:order val="3"/>
          <c:tx>
            <c:v>RP Schülerinnen</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'Kugel (Trend)'!$B$30:$P$30</c:f>
              <c:numCache>
                <c:formatCode>0.00</c:formatCode>
                <c:ptCount val="15"/>
                <c:pt idx="0">
                  <c:v>4.7</c:v>
                </c:pt>
                <c:pt idx="1">
                  <c:v>5.13</c:v>
                </c:pt>
                <c:pt idx="2">
                  <c:v>5.52</c:v>
                </c:pt>
                <c:pt idx="3">
                  <c:v>5.87</c:v>
                </c:pt>
                <c:pt idx="4">
                  <c:v>6.19</c:v>
                </c:pt>
                <c:pt idx="5">
                  <c:v>6.48</c:v>
                </c:pt>
                <c:pt idx="6">
                  <c:v>6.75</c:v>
                </c:pt>
                <c:pt idx="7">
                  <c:v>7</c:v>
                </c:pt>
                <c:pt idx="8">
                  <c:v>7.23</c:v>
                </c:pt>
                <c:pt idx="9">
                  <c:v>7.44</c:v>
                </c:pt>
                <c:pt idx="10">
                  <c:v>7.64</c:v>
                </c:pt>
                <c:pt idx="11">
                  <c:v>7.82</c:v>
                </c:pt>
                <c:pt idx="12">
                  <c:v>7.99</c:v>
                </c:pt>
                <c:pt idx="13">
                  <c:v>8.15</c:v>
                </c:pt>
                <c:pt idx="14">
                  <c:v>8.3000000000000007</c:v>
                </c:pt>
              </c:numCache>
            </c:numRef>
          </c:val>
          <c:smooth val="0"/>
          <c:extLst>
            <c:ext xmlns:c16="http://schemas.microsoft.com/office/drawing/2014/chart" uri="{C3380CC4-5D6E-409C-BE32-E72D297353CC}">
              <c16:uniqueId val="{00000004-7BE3-45D5-A791-5803BD33B8B2}"/>
            </c:ext>
          </c:extLst>
        </c:ser>
        <c:dLbls>
          <c:showLegendKey val="0"/>
          <c:showVal val="0"/>
          <c:showCatName val="0"/>
          <c:showSerName val="0"/>
          <c:showPercent val="0"/>
          <c:showBubbleSize val="0"/>
        </c:dLbls>
        <c:marker val="1"/>
        <c:smooth val="0"/>
        <c:axId val="85890416"/>
        <c:axId val="1157934000"/>
      </c:lineChart>
      <c:catAx>
        <c:axId val="858904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1157934000"/>
        <c:crossesAt val="4.7"/>
        <c:auto val="1"/>
        <c:lblAlgn val="ctr"/>
        <c:lblOffset val="100"/>
        <c:noMultiLvlLbl val="0"/>
      </c:catAx>
      <c:valAx>
        <c:axId val="1157934000"/>
        <c:scaling>
          <c:orientation val="minMax"/>
          <c:max val="12"/>
          <c:min val="4.7"/>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85890416"/>
        <c:crosses val="autoZero"/>
        <c:crossBetween val="between"/>
        <c:majorUnit val="1.2"/>
        <c:minorUnit val="0.30000000000000004"/>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(SL)</a:t>
            </a:r>
          </a:p>
          <a:p>
            <a:pPr algn="l">
              <a:defRPr/>
            </a:pPr>
            <a:r>
              <a:rPr lang="de-DE" sz="1200" b="1">
                <a:latin typeface="Arial Narrow" panose="020B0606020202030204" pitchFamily="34" charset="0"/>
              </a:rPr>
              <a:t>Kugelstoß Schüler und Schülerinnen</a:t>
            </a:r>
          </a:p>
        </c:rich>
      </c:tx>
      <c:layout>
        <c:manualLayout>
          <c:xMode val="edge"/>
          <c:yMode val="edge"/>
          <c:x val="7.2707786526684179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65055730533683287"/>
          <c:h val="0.56373468941382332"/>
        </c:manualLayout>
      </c:layout>
      <c:lineChart>
        <c:grouping val="standard"/>
        <c:varyColors val="0"/>
        <c:ser>
          <c:idx val="0"/>
          <c:order val="0"/>
          <c:tx>
            <c:v>Schüler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(Trend)'!$B$116:$P$116</c:f>
              <c:numCache>
                <c:formatCode>0.00</c:formatCode>
                <c:ptCount val="15"/>
                <c:pt idx="0">
                  <c:v>5.76</c:v>
                </c:pt>
                <c:pt idx="1">
                  <c:v>6.12</c:v>
                </c:pt>
                <c:pt idx="2">
                  <c:v>6.48</c:v>
                </c:pt>
                <c:pt idx="3">
                  <c:v>6.84</c:v>
                </c:pt>
                <c:pt idx="4">
                  <c:v>7.2</c:v>
                </c:pt>
                <c:pt idx="5">
                  <c:v>7.56</c:v>
                </c:pt>
                <c:pt idx="6">
                  <c:v>7.92</c:v>
                </c:pt>
                <c:pt idx="7">
                  <c:v>8.2799999999999994</c:v>
                </c:pt>
                <c:pt idx="8">
                  <c:v>8.6</c:v>
                </c:pt>
                <c:pt idx="9">
                  <c:v>8.9</c:v>
                </c:pt>
                <c:pt idx="10">
                  <c:v>9.14</c:v>
                </c:pt>
                <c:pt idx="11">
                  <c:v>9.3800000000000008</c:v>
                </c:pt>
                <c:pt idx="12">
                  <c:v>9.6199999999999992</c:v>
                </c:pt>
                <c:pt idx="13">
                  <c:v>9.86</c:v>
                </c:pt>
                <c:pt idx="14">
                  <c:v>10.1</c:v>
                </c:pt>
              </c:numCache>
            </c:numRef>
          </c:val>
          <c:smooth val="0"/>
          <c:extLst>
            <c:ext xmlns:c16="http://schemas.microsoft.com/office/drawing/2014/chart" uri="{C3380CC4-5D6E-409C-BE32-E72D297353CC}">
              <c16:uniqueId val="{00000000-7B19-4BC3-ADBA-3A3F0CA78B57}"/>
            </c:ext>
          </c:extLst>
        </c:ser>
        <c:ser>
          <c:idx val="1"/>
          <c:order val="1"/>
          <c:tx>
            <c:v>Schülerinnen</c:v>
          </c:tx>
          <c:spPr>
            <a:ln w="28575" cap="rnd">
              <a:solidFill>
                <a:schemeClr val="accent2"/>
              </a:solidFill>
              <a:round/>
            </a:ln>
            <a:effectLst/>
          </c:spPr>
          <c:marker>
            <c:symbol val="circle"/>
            <c:size val="5"/>
            <c:spPr>
              <a:solidFill>
                <a:schemeClr val="accent2"/>
              </a:solidFill>
              <a:ln w="9525">
                <a:solidFill>
                  <a:srgbClr val="FF0000"/>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(Trend)'!$B$117:$P$117</c:f>
              <c:numCache>
                <c:formatCode>0.00</c:formatCode>
                <c:ptCount val="15"/>
                <c:pt idx="0">
                  <c:v>5.0999999999999996</c:v>
                </c:pt>
                <c:pt idx="1">
                  <c:v>5.4</c:v>
                </c:pt>
                <c:pt idx="2">
                  <c:v>5.7</c:v>
                </c:pt>
                <c:pt idx="3">
                  <c:v>6</c:v>
                </c:pt>
                <c:pt idx="4">
                  <c:v>6.3</c:v>
                </c:pt>
                <c:pt idx="5">
                  <c:v>6.58</c:v>
                </c:pt>
                <c:pt idx="6">
                  <c:v>6.84</c:v>
                </c:pt>
                <c:pt idx="7">
                  <c:v>7.08</c:v>
                </c:pt>
                <c:pt idx="8">
                  <c:v>7.34</c:v>
                </c:pt>
                <c:pt idx="9">
                  <c:v>7.58</c:v>
                </c:pt>
                <c:pt idx="10">
                  <c:v>7.84</c:v>
                </c:pt>
                <c:pt idx="11">
                  <c:v>8.08</c:v>
                </c:pt>
                <c:pt idx="12">
                  <c:v>8.34</c:v>
                </c:pt>
                <c:pt idx="13">
                  <c:v>8.58</c:v>
                </c:pt>
                <c:pt idx="14">
                  <c:v>8.84</c:v>
                </c:pt>
              </c:numCache>
            </c:numRef>
          </c:val>
          <c:smooth val="0"/>
          <c:extLst>
            <c:ext xmlns:c16="http://schemas.microsoft.com/office/drawing/2014/chart" uri="{C3380CC4-5D6E-409C-BE32-E72D297353CC}">
              <c16:uniqueId val="{00000001-7B19-4BC3-ADBA-3A3F0CA78B5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55688256"/>
        <c:axId val="956060848"/>
      </c:lineChart>
      <c:scatterChart>
        <c:scatterStyle val="lineMarker"/>
        <c:varyColors val="0"/>
        <c:ser>
          <c:idx val="2"/>
          <c:order val="2"/>
          <c:tx>
            <c:strRef>
              <c:f>'Kugel (Trend)'!$A$102</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7.7777777777777779E-2"/>
                  <c:y val="0.148148148148148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19-4BC3-ADBA-3A3F0CA78B57}"/>
                </c:ext>
              </c:extLst>
            </c:dLbl>
            <c:dLbl>
              <c:idx val="1"/>
              <c:delete val="1"/>
              <c:extLst>
                <c:ext xmlns:c15="http://schemas.microsoft.com/office/drawing/2012/chart" uri="{CE6537A1-D6FC-4f65-9D91-7224C49458BB}"/>
                <c:ext xmlns:c16="http://schemas.microsoft.com/office/drawing/2014/chart" uri="{C3380CC4-5D6E-409C-BE32-E72D297353CC}">
                  <c16:uniqueId val="{00000003-7B19-4BC3-ADBA-3A3F0CA78B57}"/>
                </c:ext>
              </c:extLst>
            </c:dLbl>
            <c:dLbl>
              <c:idx val="2"/>
              <c:delete val="1"/>
              <c:extLst>
                <c:ext xmlns:c15="http://schemas.microsoft.com/office/drawing/2012/chart" uri="{CE6537A1-D6FC-4f65-9D91-7224C49458BB}"/>
                <c:ext xmlns:c16="http://schemas.microsoft.com/office/drawing/2014/chart" uri="{C3380CC4-5D6E-409C-BE32-E72D297353CC}">
                  <c16:uniqueId val="{00000004-7B19-4BC3-ADBA-3A3F0CA78B57}"/>
                </c:ext>
              </c:extLst>
            </c:dLbl>
            <c:dLbl>
              <c:idx val="3"/>
              <c:delete val="1"/>
              <c:extLst>
                <c:ext xmlns:c15="http://schemas.microsoft.com/office/drawing/2012/chart" uri="{CE6537A1-D6FC-4f65-9D91-7224C49458BB}"/>
                <c:ext xmlns:c16="http://schemas.microsoft.com/office/drawing/2014/chart" uri="{C3380CC4-5D6E-409C-BE32-E72D297353CC}">
                  <c16:uniqueId val="{00000005-7B19-4BC3-ADBA-3A3F0CA78B57}"/>
                </c:ext>
              </c:extLst>
            </c:dLbl>
            <c:dLbl>
              <c:idx val="4"/>
              <c:delete val="1"/>
              <c:extLst>
                <c:ext xmlns:c15="http://schemas.microsoft.com/office/drawing/2012/chart" uri="{CE6537A1-D6FC-4f65-9D91-7224C49458BB}"/>
                <c:ext xmlns:c16="http://schemas.microsoft.com/office/drawing/2014/chart" uri="{C3380CC4-5D6E-409C-BE32-E72D297353CC}">
                  <c16:uniqueId val="{00000006-7B19-4BC3-ADBA-3A3F0CA78B57}"/>
                </c:ext>
              </c:extLst>
            </c:dLbl>
            <c:dLbl>
              <c:idx val="5"/>
              <c:delete val="1"/>
              <c:extLst>
                <c:ext xmlns:c15="http://schemas.microsoft.com/office/drawing/2012/chart" uri="{CE6537A1-D6FC-4f65-9D91-7224C49458BB}"/>
                <c:ext xmlns:c16="http://schemas.microsoft.com/office/drawing/2014/chart" uri="{C3380CC4-5D6E-409C-BE32-E72D297353CC}">
                  <c16:uniqueId val="{00000007-7B19-4BC3-ADBA-3A3F0CA78B57}"/>
                </c:ext>
              </c:extLst>
            </c:dLbl>
            <c:dLbl>
              <c:idx val="6"/>
              <c:delete val="1"/>
              <c:extLst>
                <c:ext xmlns:c15="http://schemas.microsoft.com/office/drawing/2012/chart" uri="{CE6537A1-D6FC-4f65-9D91-7224C49458BB}"/>
                <c:ext xmlns:c16="http://schemas.microsoft.com/office/drawing/2014/chart" uri="{C3380CC4-5D6E-409C-BE32-E72D297353CC}">
                  <c16:uniqueId val="{00000008-7B19-4BC3-ADBA-3A3F0CA78B57}"/>
                </c:ext>
              </c:extLst>
            </c:dLbl>
            <c:dLbl>
              <c:idx val="7"/>
              <c:delete val="1"/>
              <c:extLst>
                <c:ext xmlns:c15="http://schemas.microsoft.com/office/drawing/2012/chart" uri="{CE6537A1-D6FC-4f65-9D91-7224C49458BB}"/>
                <c:ext xmlns:c16="http://schemas.microsoft.com/office/drawing/2014/chart" uri="{C3380CC4-5D6E-409C-BE32-E72D297353CC}">
                  <c16:uniqueId val="{00000009-7B19-4BC3-ADBA-3A3F0CA78B57}"/>
                </c:ext>
              </c:extLst>
            </c:dLbl>
            <c:dLbl>
              <c:idx val="8"/>
              <c:delete val="1"/>
              <c:extLst>
                <c:ext xmlns:c15="http://schemas.microsoft.com/office/drawing/2012/chart" uri="{CE6537A1-D6FC-4f65-9D91-7224C49458BB}"/>
                <c:ext xmlns:c16="http://schemas.microsoft.com/office/drawing/2014/chart" uri="{C3380CC4-5D6E-409C-BE32-E72D297353CC}">
                  <c16:uniqueId val="{0000000A-7B19-4BC3-ADBA-3A3F0CA78B57}"/>
                </c:ext>
              </c:extLst>
            </c:dLbl>
            <c:dLbl>
              <c:idx val="9"/>
              <c:delete val="1"/>
              <c:extLst>
                <c:ext xmlns:c15="http://schemas.microsoft.com/office/drawing/2012/chart" uri="{CE6537A1-D6FC-4f65-9D91-7224C49458BB}"/>
                <c:ext xmlns:c16="http://schemas.microsoft.com/office/drawing/2014/chart" uri="{C3380CC4-5D6E-409C-BE32-E72D297353CC}">
                  <c16:uniqueId val="{0000000B-7B19-4BC3-ADBA-3A3F0CA78B57}"/>
                </c:ext>
              </c:extLst>
            </c:dLbl>
            <c:dLbl>
              <c:idx val="10"/>
              <c:delete val="1"/>
              <c:extLst>
                <c:ext xmlns:c15="http://schemas.microsoft.com/office/drawing/2012/chart" uri="{CE6537A1-D6FC-4f65-9D91-7224C49458BB}"/>
                <c:ext xmlns:c16="http://schemas.microsoft.com/office/drawing/2014/chart" uri="{C3380CC4-5D6E-409C-BE32-E72D297353CC}">
                  <c16:uniqueId val="{0000000C-7B19-4BC3-ADBA-3A3F0CA78B57}"/>
                </c:ext>
              </c:extLst>
            </c:dLbl>
            <c:dLbl>
              <c:idx val="11"/>
              <c:delete val="1"/>
              <c:extLst>
                <c:ext xmlns:c15="http://schemas.microsoft.com/office/drawing/2012/chart" uri="{CE6537A1-D6FC-4f65-9D91-7224C49458BB}"/>
                <c:ext xmlns:c16="http://schemas.microsoft.com/office/drawing/2014/chart" uri="{C3380CC4-5D6E-409C-BE32-E72D297353CC}">
                  <c16:uniqueId val="{0000000D-7B19-4BC3-ADBA-3A3F0CA78B57}"/>
                </c:ext>
              </c:extLst>
            </c:dLbl>
            <c:dLbl>
              <c:idx val="12"/>
              <c:delete val="1"/>
              <c:extLst>
                <c:ext xmlns:c15="http://schemas.microsoft.com/office/drawing/2012/chart" uri="{CE6537A1-D6FC-4f65-9D91-7224C49458BB}"/>
                <c:ext xmlns:c16="http://schemas.microsoft.com/office/drawing/2014/chart" uri="{C3380CC4-5D6E-409C-BE32-E72D297353CC}">
                  <c16:uniqueId val="{0000000E-7B19-4BC3-ADBA-3A3F0CA78B57}"/>
                </c:ext>
              </c:extLst>
            </c:dLbl>
            <c:dLbl>
              <c:idx val="13"/>
              <c:delete val="1"/>
              <c:extLst>
                <c:ext xmlns:c15="http://schemas.microsoft.com/office/drawing/2012/chart" uri="{CE6537A1-D6FC-4f65-9D91-7224C49458BB}"/>
                <c:ext xmlns:c16="http://schemas.microsoft.com/office/drawing/2014/chart" uri="{C3380CC4-5D6E-409C-BE32-E72D297353CC}">
                  <c16:uniqueId val="{0000000F-7B19-4BC3-ADBA-3A3F0CA78B57}"/>
                </c:ext>
              </c:extLst>
            </c:dLbl>
            <c:dLbl>
              <c:idx val="14"/>
              <c:layout>
                <c:manualLayout>
                  <c:x val="-4.7222222222222325E-2"/>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19-4BC3-ADBA-3A3F0CA78B57}"/>
                </c:ext>
              </c:extLst>
            </c:dLbl>
            <c:numFmt formatCode="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'Kugel (Trend)'!$B$102:$P$102</c:f>
              <c:numCache>
                <c:formatCode>0.0%</c:formatCode>
                <c:ptCount val="15"/>
                <c:pt idx="0">
                  <c:v>6.3829787234042507E-2</c:v>
                </c:pt>
                <c:pt idx="1">
                  <c:v>7.0175438596491294E-2</c:v>
                </c:pt>
                <c:pt idx="2">
                  <c:v>7.7898550724637791E-2</c:v>
                </c:pt>
                <c:pt idx="3">
                  <c:v>8.5178875638841564E-2</c:v>
                </c:pt>
                <c:pt idx="4">
                  <c:v>9.2084006462035434E-2</c:v>
                </c:pt>
                <c:pt idx="5">
                  <c:v>0.10030864197530856</c:v>
                </c:pt>
                <c:pt idx="6">
                  <c:v>0.10814814814814822</c:v>
                </c:pt>
                <c:pt idx="7">
                  <c:v>0.11428571428571425</c:v>
                </c:pt>
                <c:pt idx="8">
                  <c:v>0.12033195020746877</c:v>
                </c:pt>
                <c:pt idx="9">
                  <c:v>0.12768817204301078</c:v>
                </c:pt>
                <c:pt idx="10">
                  <c:v>0.13350785340314142</c:v>
                </c:pt>
                <c:pt idx="11">
                  <c:v>0.139386189258312</c:v>
                </c:pt>
                <c:pt idx="12">
                  <c:v>0.14518147684605759</c:v>
                </c:pt>
                <c:pt idx="13">
                  <c:v>0.15092024539877305</c:v>
                </c:pt>
                <c:pt idx="14">
                  <c:v>0.15662650602409625</c:v>
                </c:pt>
              </c:numCache>
            </c:numRef>
          </c:yVal>
          <c:smooth val="0"/>
          <c:extLst>
            <c:ext xmlns:c16="http://schemas.microsoft.com/office/drawing/2014/chart" uri="{C3380CC4-5D6E-409C-BE32-E72D297353CC}">
              <c16:uniqueId val="{00000011-7B19-4BC3-ADBA-3A3F0CA78B57}"/>
            </c:ext>
          </c:extLst>
        </c:ser>
        <c:dLbls>
          <c:showLegendKey val="0"/>
          <c:showVal val="0"/>
          <c:showCatName val="0"/>
          <c:showSerName val="0"/>
          <c:showPercent val="0"/>
          <c:showBubbleSize val="0"/>
        </c:dLbls>
        <c:axId val="1655776304"/>
        <c:axId val="1655773808"/>
      </c:scatterChart>
      <c:catAx>
        <c:axId val="11556882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56060848"/>
        <c:crosses val="autoZero"/>
        <c:auto val="1"/>
        <c:lblAlgn val="ctr"/>
        <c:lblOffset val="100"/>
        <c:noMultiLvlLbl val="0"/>
      </c:catAx>
      <c:valAx>
        <c:axId val="956060848"/>
        <c:scaling>
          <c:orientation val="minMax"/>
          <c:max val="11"/>
          <c:min val="4.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Stoßweite (m,cm)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5688256"/>
        <c:crosses val="autoZero"/>
        <c:crossBetween val="between"/>
        <c:majorUnit val="1"/>
      </c:valAx>
      <c:valAx>
        <c:axId val="1655773808"/>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55776304"/>
        <c:crosses val="max"/>
        <c:crossBetween val="midCat"/>
      </c:valAx>
      <c:valAx>
        <c:axId val="1655776304"/>
        <c:scaling>
          <c:orientation val="minMax"/>
        </c:scaling>
        <c:delete val="1"/>
        <c:axPos val="b"/>
        <c:majorTickMark val="out"/>
        <c:minorTickMark val="none"/>
        <c:tickLblPos val="nextTo"/>
        <c:crossAx val="1655773808"/>
        <c:crosses val="autoZero"/>
        <c:crossBetween val="midCat"/>
      </c:valAx>
      <c:spPr>
        <a:noFill/>
        <a:ln>
          <a:noFill/>
        </a:ln>
        <a:effectLst/>
      </c:spPr>
    </c:plotArea>
    <c:legend>
      <c:legendPos val="r"/>
      <c:layout>
        <c:manualLayout>
          <c:xMode val="edge"/>
          <c:yMode val="edge"/>
          <c:x val="0.73938845144356957"/>
          <c:y val="0.51175853018372708"/>
          <c:w val="0.24394488188976379"/>
          <c:h val="0.239584426946631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(HE)</a:t>
            </a:r>
          </a:p>
          <a:p>
            <a:pPr algn="l">
              <a:defRPr/>
            </a:pPr>
            <a:r>
              <a:rPr lang="de-DE" sz="1200" b="1">
                <a:latin typeface="Arial Narrow" panose="020B0606020202030204" pitchFamily="34" charset="0"/>
              </a:rPr>
              <a:t>Kugelstoß Schüler und Schülerinnen</a:t>
            </a:r>
          </a:p>
        </c:rich>
      </c:tx>
      <c:layout>
        <c:manualLayout>
          <c:xMode val="edge"/>
          <c:yMode val="edge"/>
          <c:x val="7.2707786526684179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65055730533683287"/>
          <c:h val="0.56373468941382332"/>
        </c:manualLayout>
      </c:layout>
      <c:lineChart>
        <c:grouping val="standard"/>
        <c:varyColors val="0"/>
        <c:ser>
          <c:idx val="0"/>
          <c:order val="0"/>
          <c:tx>
            <c:v>Schüler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(Trend)'!$B$8:$P$8</c:f>
              <c:numCache>
                <c:formatCode>0.00</c:formatCode>
                <c:ptCount val="15"/>
                <c:pt idx="0">
                  <c:v>6.76</c:v>
                </c:pt>
                <c:pt idx="1">
                  <c:v>7.06</c:v>
                </c:pt>
                <c:pt idx="2">
                  <c:v>7.39</c:v>
                </c:pt>
                <c:pt idx="3">
                  <c:v>7.74</c:v>
                </c:pt>
                <c:pt idx="4">
                  <c:v>8.07</c:v>
                </c:pt>
                <c:pt idx="5">
                  <c:v>8.44</c:v>
                </c:pt>
                <c:pt idx="6">
                  <c:v>8.81</c:v>
                </c:pt>
                <c:pt idx="7">
                  <c:v>9.16</c:v>
                </c:pt>
                <c:pt idx="8">
                  <c:v>9.5399999999999991</c:v>
                </c:pt>
                <c:pt idx="9">
                  <c:v>9.93</c:v>
                </c:pt>
                <c:pt idx="10">
                  <c:v>10.32</c:v>
                </c:pt>
                <c:pt idx="11">
                  <c:v>10.73</c:v>
                </c:pt>
                <c:pt idx="12">
                  <c:v>11.14</c:v>
                </c:pt>
                <c:pt idx="13">
                  <c:v>11.53</c:v>
                </c:pt>
                <c:pt idx="14">
                  <c:v>11.96</c:v>
                </c:pt>
              </c:numCache>
            </c:numRef>
          </c:val>
          <c:smooth val="0"/>
          <c:extLst>
            <c:ext xmlns:c16="http://schemas.microsoft.com/office/drawing/2014/chart" uri="{C3380CC4-5D6E-409C-BE32-E72D297353CC}">
              <c16:uniqueId val="{00000000-24F2-4C17-B472-A1AC30EBCDD4}"/>
            </c:ext>
          </c:extLst>
        </c:ser>
        <c:ser>
          <c:idx val="1"/>
          <c:order val="1"/>
          <c:tx>
            <c:v>Schülerinnen</c:v>
          </c:tx>
          <c:spPr>
            <a:ln w="28575" cap="rnd">
              <a:solidFill>
                <a:schemeClr val="accent2"/>
              </a:solidFill>
              <a:round/>
            </a:ln>
            <a:effectLst/>
          </c:spPr>
          <c:marker>
            <c:symbol val="circle"/>
            <c:size val="5"/>
            <c:spPr>
              <a:solidFill>
                <a:schemeClr val="accent2"/>
              </a:solidFill>
              <a:ln w="9525">
                <a:solidFill>
                  <a:srgbClr val="FF0000"/>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(Trend)'!$B$26:$P$26</c:f>
              <c:numCache>
                <c:formatCode>0.00</c:formatCode>
                <c:ptCount val="15"/>
                <c:pt idx="0">
                  <c:v>5.73</c:v>
                </c:pt>
                <c:pt idx="1">
                  <c:v>5.97</c:v>
                </c:pt>
                <c:pt idx="2">
                  <c:v>6.25</c:v>
                </c:pt>
                <c:pt idx="3">
                  <c:v>6.51</c:v>
                </c:pt>
                <c:pt idx="4">
                  <c:v>6.77</c:v>
                </c:pt>
                <c:pt idx="5">
                  <c:v>7.07</c:v>
                </c:pt>
                <c:pt idx="6">
                  <c:v>7.35</c:v>
                </c:pt>
                <c:pt idx="7">
                  <c:v>7.63</c:v>
                </c:pt>
                <c:pt idx="8">
                  <c:v>7.95</c:v>
                </c:pt>
                <c:pt idx="9">
                  <c:v>8.24</c:v>
                </c:pt>
                <c:pt idx="10">
                  <c:v>8.5399999999999991</c:v>
                </c:pt>
                <c:pt idx="11">
                  <c:v>8.8800000000000008</c:v>
                </c:pt>
                <c:pt idx="12">
                  <c:v>9.18</c:v>
                </c:pt>
                <c:pt idx="13">
                  <c:v>9.5</c:v>
                </c:pt>
                <c:pt idx="14">
                  <c:v>9.84</c:v>
                </c:pt>
              </c:numCache>
            </c:numRef>
          </c:val>
          <c:smooth val="0"/>
          <c:extLst>
            <c:ext xmlns:c16="http://schemas.microsoft.com/office/drawing/2014/chart" uri="{C3380CC4-5D6E-409C-BE32-E72D297353CC}">
              <c16:uniqueId val="{00000001-24F2-4C17-B472-A1AC30EBCDD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55688256"/>
        <c:axId val="956060848"/>
      </c:lineChart>
      <c:scatterChart>
        <c:scatterStyle val="lineMarker"/>
        <c:varyColors val="0"/>
        <c:ser>
          <c:idx val="2"/>
          <c:order val="2"/>
          <c:tx>
            <c:strRef>
              <c:f>'Kugel (Trend)'!$A$102</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7.7777777777777779E-2"/>
                  <c:y val="0.148148148148148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F2-4C17-B472-A1AC30EBCDD4}"/>
                </c:ext>
              </c:extLst>
            </c:dLbl>
            <c:dLbl>
              <c:idx val="1"/>
              <c:delete val="1"/>
              <c:extLst>
                <c:ext xmlns:c15="http://schemas.microsoft.com/office/drawing/2012/chart" uri="{CE6537A1-D6FC-4f65-9D91-7224C49458BB}"/>
                <c:ext xmlns:c16="http://schemas.microsoft.com/office/drawing/2014/chart" uri="{C3380CC4-5D6E-409C-BE32-E72D297353CC}">
                  <c16:uniqueId val="{00000003-24F2-4C17-B472-A1AC30EBCDD4}"/>
                </c:ext>
              </c:extLst>
            </c:dLbl>
            <c:dLbl>
              <c:idx val="2"/>
              <c:delete val="1"/>
              <c:extLst>
                <c:ext xmlns:c15="http://schemas.microsoft.com/office/drawing/2012/chart" uri="{CE6537A1-D6FC-4f65-9D91-7224C49458BB}"/>
                <c:ext xmlns:c16="http://schemas.microsoft.com/office/drawing/2014/chart" uri="{C3380CC4-5D6E-409C-BE32-E72D297353CC}">
                  <c16:uniqueId val="{00000004-24F2-4C17-B472-A1AC30EBCDD4}"/>
                </c:ext>
              </c:extLst>
            </c:dLbl>
            <c:dLbl>
              <c:idx val="3"/>
              <c:delete val="1"/>
              <c:extLst>
                <c:ext xmlns:c15="http://schemas.microsoft.com/office/drawing/2012/chart" uri="{CE6537A1-D6FC-4f65-9D91-7224C49458BB}"/>
                <c:ext xmlns:c16="http://schemas.microsoft.com/office/drawing/2014/chart" uri="{C3380CC4-5D6E-409C-BE32-E72D297353CC}">
                  <c16:uniqueId val="{00000005-24F2-4C17-B472-A1AC30EBCDD4}"/>
                </c:ext>
              </c:extLst>
            </c:dLbl>
            <c:dLbl>
              <c:idx val="4"/>
              <c:delete val="1"/>
              <c:extLst>
                <c:ext xmlns:c15="http://schemas.microsoft.com/office/drawing/2012/chart" uri="{CE6537A1-D6FC-4f65-9D91-7224C49458BB}"/>
                <c:ext xmlns:c16="http://schemas.microsoft.com/office/drawing/2014/chart" uri="{C3380CC4-5D6E-409C-BE32-E72D297353CC}">
                  <c16:uniqueId val="{00000006-24F2-4C17-B472-A1AC30EBCDD4}"/>
                </c:ext>
              </c:extLst>
            </c:dLbl>
            <c:dLbl>
              <c:idx val="5"/>
              <c:delete val="1"/>
              <c:extLst>
                <c:ext xmlns:c15="http://schemas.microsoft.com/office/drawing/2012/chart" uri="{CE6537A1-D6FC-4f65-9D91-7224C49458BB}"/>
                <c:ext xmlns:c16="http://schemas.microsoft.com/office/drawing/2014/chart" uri="{C3380CC4-5D6E-409C-BE32-E72D297353CC}">
                  <c16:uniqueId val="{00000007-24F2-4C17-B472-A1AC30EBCDD4}"/>
                </c:ext>
              </c:extLst>
            </c:dLbl>
            <c:dLbl>
              <c:idx val="6"/>
              <c:delete val="1"/>
              <c:extLst>
                <c:ext xmlns:c15="http://schemas.microsoft.com/office/drawing/2012/chart" uri="{CE6537A1-D6FC-4f65-9D91-7224C49458BB}"/>
                <c:ext xmlns:c16="http://schemas.microsoft.com/office/drawing/2014/chart" uri="{C3380CC4-5D6E-409C-BE32-E72D297353CC}">
                  <c16:uniqueId val="{00000008-24F2-4C17-B472-A1AC30EBCDD4}"/>
                </c:ext>
              </c:extLst>
            </c:dLbl>
            <c:dLbl>
              <c:idx val="7"/>
              <c:delete val="1"/>
              <c:extLst>
                <c:ext xmlns:c15="http://schemas.microsoft.com/office/drawing/2012/chart" uri="{CE6537A1-D6FC-4f65-9D91-7224C49458BB}"/>
                <c:ext xmlns:c16="http://schemas.microsoft.com/office/drawing/2014/chart" uri="{C3380CC4-5D6E-409C-BE32-E72D297353CC}">
                  <c16:uniqueId val="{00000009-24F2-4C17-B472-A1AC30EBCDD4}"/>
                </c:ext>
              </c:extLst>
            </c:dLbl>
            <c:dLbl>
              <c:idx val="8"/>
              <c:delete val="1"/>
              <c:extLst>
                <c:ext xmlns:c15="http://schemas.microsoft.com/office/drawing/2012/chart" uri="{CE6537A1-D6FC-4f65-9D91-7224C49458BB}"/>
                <c:ext xmlns:c16="http://schemas.microsoft.com/office/drawing/2014/chart" uri="{C3380CC4-5D6E-409C-BE32-E72D297353CC}">
                  <c16:uniqueId val="{0000000A-24F2-4C17-B472-A1AC30EBCDD4}"/>
                </c:ext>
              </c:extLst>
            </c:dLbl>
            <c:dLbl>
              <c:idx val="9"/>
              <c:delete val="1"/>
              <c:extLst>
                <c:ext xmlns:c15="http://schemas.microsoft.com/office/drawing/2012/chart" uri="{CE6537A1-D6FC-4f65-9D91-7224C49458BB}"/>
                <c:ext xmlns:c16="http://schemas.microsoft.com/office/drawing/2014/chart" uri="{C3380CC4-5D6E-409C-BE32-E72D297353CC}">
                  <c16:uniqueId val="{0000000B-24F2-4C17-B472-A1AC30EBCDD4}"/>
                </c:ext>
              </c:extLst>
            </c:dLbl>
            <c:dLbl>
              <c:idx val="10"/>
              <c:delete val="1"/>
              <c:extLst>
                <c:ext xmlns:c15="http://schemas.microsoft.com/office/drawing/2012/chart" uri="{CE6537A1-D6FC-4f65-9D91-7224C49458BB}"/>
                <c:ext xmlns:c16="http://schemas.microsoft.com/office/drawing/2014/chart" uri="{C3380CC4-5D6E-409C-BE32-E72D297353CC}">
                  <c16:uniqueId val="{0000000C-24F2-4C17-B472-A1AC30EBCDD4}"/>
                </c:ext>
              </c:extLst>
            </c:dLbl>
            <c:dLbl>
              <c:idx val="11"/>
              <c:delete val="1"/>
              <c:extLst>
                <c:ext xmlns:c15="http://schemas.microsoft.com/office/drawing/2012/chart" uri="{CE6537A1-D6FC-4f65-9D91-7224C49458BB}"/>
                <c:ext xmlns:c16="http://schemas.microsoft.com/office/drawing/2014/chart" uri="{C3380CC4-5D6E-409C-BE32-E72D297353CC}">
                  <c16:uniqueId val="{0000000D-24F2-4C17-B472-A1AC30EBCDD4}"/>
                </c:ext>
              </c:extLst>
            </c:dLbl>
            <c:dLbl>
              <c:idx val="12"/>
              <c:delete val="1"/>
              <c:extLst>
                <c:ext xmlns:c15="http://schemas.microsoft.com/office/drawing/2012/chart" uri="{CE6537A1-D6FC-4f65-9D91-7224C49458BB}"/>
                <c:ext xmlns:c16="http://schemas.microsoft.com/office/drawing/2014/chart" uri="{C3380CC4-5D6E-409C-BE32-E72D297353CC}">
                  <c16:uniqueId val="{0000000E-24F2-4C17-B472-A1AC30EBCDD4}"/>
                </c:ext>
              </c:extLst>
            </c:dLbl>
            <c:dLbl>
              <c:idx val="13"/>
              <c:delete val="1"/>
              <c:extLst>
                <c:ext xmlns:c15="http://schemas.microsoft.com/office/drawing/2012/chart" uri="{CE6537A1-D6FC-4f65-9D91-7224C49458BB}"/>
                <c:ext xmlns:c16="http://schemas.microsoft.com/office/drawing/2014/chart" uri="{C3380CC4-5D6E-409C-BE32-E72D297353CC}">
                  <c16:uniqueId val="{0000000F-24F2-4C17-B472-A1AC30EBCDD4}"/>
                </c:ext>
              </c:extLst>
            </c:dLbl>
            <c:dLbl>
              <c:idx val="14"/>
              <c:layout>
                <c:manualLayout>
                  <c:x val="-4.7222222222222325E-2"/>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4F2-4C17-B472-A1AC30EBCDD4}"/>
                </c:ext>
              </c:extLst>
            </c:dLbl>
            <c:numFmt formatCode="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'Kugel (Trend)'!$B$102:$P$102</c:f>
              <c:numCache>
                <c:formatCode>0.0%</c:formatCode>
                <c:ptCount val="15"/>
                <c:pt idx="0">
                  <c:v>6.3829787234042507E-2</c:v>
                </c:pt>
                <c:pt idx="1">
                  <c:v>7.0175438596491294E-2</c:v>
                </c:pt>
                <c:pt idx="2">
                  <c:v>7.7898550724637791E-2</c:v>
                </c:pt>
                <c:pt idx="3">
                  <c:v>8.5178875638841564E-2</c:v>
                </c:pt>
                <c:pt idx="4">
                  <c:v>9.2084006462035434E-2</c:v>
                </c:pt>
                <c:pt idx="5">
                  <c:v>0.10030864197530856</c:v>
                </c:pt>
                <c:pt idx="6">
                  <c:v>0.10814814814814822</c:v>
                </c:pt>
                <c:pt idx="7">
                  <c:v>0.11428571428571425</c:v>
                </c:pt>
                <c:pt idx="8">
                  <c:v>0.12033195020746877</c:v>
                </c:pt>
                <c:pt idx="9">
                  <c:v>0.12768817204301078</c:v>
                </c:pt>
                <c:pt idx="10">
                  <c:v>0.13350785340314142</c:v>
                </c:pt>
                <c:pt idx="11">
                  <c:v>0.139386189258312</c:v>
                </c:pt>
                <c:pt idx="12">
                  <c:v>0.14518147684605759</c:v>
                </c:pt>
                <c:pt idx="13">
                  <c:v>0.15092024539877305</c:v>
                </c:pt>
                <c:pt idx="14">
                  <c:v>0.15662650602409625</c:v>
                </c:pt>
              </c:numCache>
            </c:numRef>
          </c:yVal>
          <c:smooth val="0"/>
          <c:extLst>
            <c:ext xmlns:c16="http://schemas.microsoft.com/office/drawing/2014/chart" uri="{C3380CC4-5D6E-409C-BE32-E72D297353CC}">
              <c16:uniqueId val="{00000011-24F2-4C17-B472-A1AC30EBCDD4}"/>
            </c:ext>
          </c:extLst>
        </c:ser>
        <c:dLbls>
          <c:showLegendKey val="0"/>
          <c:showVal val="0"/>
          <c:showCatName val="0"/>
          <c:showSerName val="0"/>
          <c:showPercent val="0"/>
          <c:showBubbleSize val="0"/>
        </c:dLbls>
        <c:axId val="1655776304"/>
        <c:axId val="1655773808"/>
      </c:scatterChart>
      <c:catAx>
        <c:axId val="11556882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56060848"/>
        <c:crosses val="autoZero"/>
        <c:auto val="1"/>
        <c:lblAlgn val="ctr"/>
        <c:lblOffset val="100"/>
        <c:noMultiLvlLbl val="0"/>
      </c:catAx>
      <c:valAx>
        <c:axId val="956060848"/>
        <c:scaling>
          <c:orientation val="minMax"/>
          <c:max val="12"/>
          <c:min val="4.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Stoßweite (m,cm)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5688256"/>
        <c:crosses val="autoZero"/>
        <c:crossBetween val="between"/>
        <c:majorUnit val="1"/>
      </c:valAx>
      <c:valAx>
        <c:axId val="1655773808"/>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55776304"/>
        <c:crosses val="max"/>
        <c:crossBetween val="midCat"/>
      </c:valAx>
      <c:valAx>
        <c:axId val="1655776304"/>
        <c:scaling>
          <c:orientation val="minMax"/>
        </c:scaling>
        <c:delete val="1"/>
        <c:axPos val="b"/>
        <c:majorTickMark val="out"/>
        <c:minorTickMark val="none"/>
        <c:tickLblPos val="nextTo"/>
        <c:crossAx val="1655773808"/>
        <c:crosses val="autoZero"/>
        <c:crossBetween val="midCat"/>
      </c:valAx>
      <c:spPr>
        <a:noFill/>
        <a:ln>
          <a:noFill/>
        </a:ln>
        <a:effectLst/>
      </c:spPr>
    </c:plotArea>
    <c:legend>
      <c:legendPos val="r"/>
      <c:layout>
        <c:manualLayout>
          <c:xMode val="edge"/>
          <c:yMode val="edge"/>
          <c:x val="0.73938845144356957"/>
          <c:y val="0.51175853018372708"/>
          <c:w val="0.24394488188976379"/>
          <c:h val="0.239584426946631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de-DE" b="1">
                <a:latin typeface="Arial Narrow" panose="020B0606020202030204" pitchFamily="34" charset="0"/>
              </a:rPr>
              <a:t>Sportabitur Leichtathletik (HH)</a:t>
            </a:r>
          </a:p>
          <a:p>
            <a:pPr algn="l">
              <a:defRPr/>
            </a:pPr>
            <a:r>
              <a:rPr lang="de-DE" sz="1200" b="1">
                <a:latin typeface="Arial Narrow" panose="020B0606020202030204" pitchFamily="34" charset="0"/>
              </a:rPr>
              <a:t>Kugelstoß Schüler und Schülerinnen</a:t>
            </a:r>
          </a:p>
        </c:rich>
      </c:tx>
      <c:layout>
        <c:manualLayout>
          <c:xMode val="edge"/>
          <c:yMode val="edge"/>
          <c:x val="7.2707786526684179E-3"/>
          <c:y val="1.851851851851851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438670166229223"/>
          <c:y val="0.23069444444444445"/>
          <c:w val="0.65055730533683287"/>
          <c:h val="0.56373468941382332"/>
        </c:manualLayout>
      </c:layout>
      <c:lineChart>
        <c:grouping val="standard"/>
        <c:varyColors val="0"/>
        <c:ser>
          <c:idx val="0"/>
          <c:order val="0"/>
          <c:tx>
            <c:v>Schüler</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(Trend)'!$B$9:$P$9</c:f>
              <c:numCache>
                <c:formatCode>0.00</c:formatCode>
                <c:ptCount val="15"/>
                <c:pt idx="0">
                  <c:v>5.7</c:v>
                </c:pt>
                <c:pt idx="1">
                  <c:v>6.1</c:v>
                </c:pt>
                <c:pt idx="2">
                  <c:v>6.5</c:v>
                </c:pt>
                <c:pt idx="3">
                  <c:v>6.9</c:v>
                </c:pt>
                <c:pt idx="4">
                  <c:v>7.2</c:v>
                </c:pt>
                <c:pt idx="5">
                  <c:v>7.55</c:v>
                </c:pt>
                <c:pt idx="6">
                  <c:v>7.9</c:v>
                </c:pt>
                <c:pt idx="7">
                  <c:v>8.1999999999999993</c:v>
                </c:pt>
                <c:pt idx="8">
                  <c:v>8.5</c:v>
                </c:pt>
                <c:pt idx="9">
                  <c:v>8.75</c:v>
                </c:pt>
                <c:pt idx="10">
                  <c:v>9</c:v>
                </c:pt>
                <c:pt idx="11">
                  <c:v>9.25</c:v>
                </c:pt>
                <c:pt idx="12">
                  <c:v>9.5</c:v>
                </c:pt>
                <c:pt idx="13">
                  <c:v>9.75</c:v>
                </c:pt>
                <c:pt idx="14">
                  <c:v>10</c:v>
                </c:pt>
              </c:numCache>
            </c:numRef>
          </c:val>
          <c:smooth val="0"/>
          <c:extLst>
            <c:ext xmlns:c16="http://schemas.microsoft.com/office/drawing/2014/chart" uri="{C3380CC4-5D6E-409C-BE32-E72D297353CC}">
              <c16:uniqueId val="{00000000-B0AA-4A39-A644-34F6ED488658}"/>
            </c:ext>
          </c:extLst>
        </c:ser>
        <c:ser>
          <c:idx val="1"/>
          <c:order val="1"/>
          <c:tx>
            <c:v>Schülerinnen</c:v>
          </c:tx>
          <c:spPr>
            <a:ln w="28575" cap="rnd">
              <a:solidFill>
                <a:schemeClr val="accent2"/>
              </a:solidFill>
              <a:round/>
            </a:ln>
            <a:effectLst/>
          </c:spPr>
          <c:marker>
            <c:symbol val="circle"/>
            <c:size val="5"/>
            <c:spPr>
              <a:solidFill>
                <a:schemeClr val="accent2"/>
              </a:solidFill>
              <a:ln w="9525">
                <a:solidFill>
                  <a:srgbClr val="FF0000"/>
                </a:solidFill>
              </a:ln>
              <a:effectLst/>
            </c:spPr>
          </c:marker>
          <c:cat>
            <c:numRef>
              <c:f>'Kugel (Trend)'!$B$99:$P$99</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'Kugel (Trend)'!$B$27:$P$27</c:f>
              <c:numCache>
                <c:formatCode>0.00</c:formatCode>
                <c:ptCount val="15"/>
                <c:pt idx="0">
                  <c:v>5</c:v>
                </c:pt>
                <c:pt idx="1">
                  <c:v>5.39</c:v>
                </c:pt>
                <c:pt idx="2">
                  <c:v>5.74</c:v>
                </c:pt>
                <c:pt idx="3">
                  <c:v>6.09</c:v>
                </c:pt>
                <c:pt idx="4">
                  <c:v>6.44</c:v>
                </c:pt>
                <c:pt idx="5">
                  <c:v>6.74</c:v>
                </c:pt>
                <c:pt idx="6">
                  <c:v>7.04</c:v>
                </c:pt>
                <c:pt idx="7">
                  <c:v>7.29</c:v>
                </c:pt>
                <c:pt idx="8">
                  <c:v>7.54</c:v>
                </c:pt>
                <c:pt idx="9">
                  <c:v>7.74</c:v>
                </c:pt>
                <c:pt idx="10">
                  <c:v>7.94</c:v>
                </c:pt>
                <c:pt idx="11">
                  <c:v>8.14</c:v>
                </c:pt>
                <c:pt idx="12">
                  <c:v>8.34</c:v>
                </c:pt>
                <c:pt idx="13">
                  <c:v>8.49</c:v>
                </c:pt>
                <c:pt idx="14">
                  <c:v>8.64</c:v>
                </c:pt>
              </c:numCache>
            </c:numRef>
          </c:val>
          <c:smooth val="0"/>
          <c:extLst>
            <c:ext xmlns:c16="http://schemas.microsoft.com/office/drawing/2014/chart" uri="{C3380CC4-5D6E-409C-BE32-E72D297353CC}">
              <c16:uniqueId val="{00000001-B0AA-4A39-A644-34F6ED48865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1155688256"/>
        <c:axId val="956060848"/>
      </c:lineChart>
      <c:scatterChart>
        <c:scatterStyle val="lineMarker"/>
        <c:varyColors val="0"/>
        <c:ser>
          <c:idx val="2"/>
          <c:order val="2"/>
          <c:tx>
            <c:strRef>
              <c:f>'Kugel (Trend)'!$A$102</c:f>
              <c:strCache>
                <c:ptCount val="1"/>
                <c:pt idx="0">
                  <c:v>Diff in %</c:v>
                </c:pt>
              </c:strCache>
            </c:strRef>
          </c:tx>
          <c:spPr>
            <a:ln w="25400" cap="rnd">
              <a:noFill/>
              <a:round/>
            </a:ln>
            <a:effectLst/>
          </c:spPr>
          <c:marker>
            <c:symbol val="circle"/>
            <c:size val="5"/>
            <c:spPr>
              <a:noFill/>
              <a:ln w="9525">
                <a:noFill/>
              </a:ln>
              <a:effectLst/>
            </c:spPr>
          </c:marker>
          <c:dLbls>
            <c:dLbl>
              <c:idx val="0"/>
              <c:layout>
                <c:manualLayout>
                  <c:x val="-7.7777777777777779E-2"/>
                  <c:y val="0.148148148148148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AA-4A39-A644-34F6ED488658}"/>
                </c:ext>
              </c:extLst>
            </c:dLbl>
            <c:dLbl>
              <c:idx val="1"/>
              <c:delete val="1"/>
              <c:extLst>
                <c:ext xmlns:c15="http://schemas.microsoft.com/office/drawing/2012/chart" uri="{CE6537A1-D6FC-4f65-9D91-7224C49458BB}"/>
                <c:ext xmlns:c16="http://schemas.microsoft.com/office/drawing/2014/chart" uri="{C3380CC4-5D6E-409C-BE32-E72D297353CC}">
                  <c16:uniqueId val="{00000003-B0AA-4A39-A644-34F6ED488658}"/>
                </c:ext>
              </c:extLst>
            </c:dLbl>
            <c:dLbl>
              <c:idx val="2"/>
              <c:delete val="1"/>
              <c:extLst>
                <c:ext xmlns:c15="http://schemas.microsoft.com/office/drawing/2012/chart" uri="{CE6537A1-D6FC-4f65-9D91-7224C49458BB}"/>
                <c:ext xmlns:c16="http://schemas.microsoft.com/office/drawing/2014/chart" uri="{C3380CC4-5D6E-409C-BE32-E72D297353CC}">
                  <c16:uniqueId val="{00000004-B0AA-4A39-A644-34F6ED488658}"/>
                </c:ext>
              </c:extLst>
            </c:dLbl>
            <c:dLbl>
              <c:idx val="3"/>
              <c:delete val="1"/>
              <c:extLst>
                <c:ext xmlns:c15="http://schemas.microsoft.com/office/drawing/2012/chart" uri="{CE6537A1-D6FC-4f65-9D91-7224C49458BB}"/>
                <c:ext xmlns:c16="http://schemas.microsoft.com/office/drawing/2014/chart" uri="{C3380CC4-5D6E-409C-BE32-E72D297353CC}">
                  <c16:uniqueId val="{00000005-B0AA-4A39-A644-34F6ED488658}"/>
                </c:ext>
              </c:extLst>
            </c:dLbl>
            <c:dLbl>
              <c:idx val="4"/>
              <c:delete val="1"/>
              <c:extLst>
                <c:ext xmlns:c15="http://schemas.microsoft.com/office/drawing/2012/chart" uri="{CE6537A1-D6FC-4f65-9D91-7224C49458BB}"/>
                <c:ext xmlns:c16="http://schemas.microsoft.com/office/drawing/2014/chart" uri="{C3380CC4-5D6E-409C-BE32-E72D297353CC}">
                  <c16:uniqueId val="{00000006-B0AA-4A39-A644-34F6ED488658}"/>
                </c:ext>
              </c:extLst>
            </c:dLbl>
            <c:dLbl>
              <c:idx val="5"/>
              <c:delete val="1"/>
              <c:extLst>
                <c:ext xmlns:c15="http://schemas.microsoft.com/office/drawing/2012/chart" uri="{CE6537A1-D6FC-4f65-9D91-7224C49458BB}"/>
                <c:ext xmlns:c16="http://schemas.microsoft.com/office/drawing/2014/chart" uri="{C3380CC4-5D6E-409C-BE32-E72D297353CC}">
                  <c16:uniqueId val="{00000007-B0AA-4A39-A644-34F6ED488658}"/>
                </c:ext>
              </c:extLst>
            </c:dLbl>
            <c:dLbl>
              <c:idx val="6"/>
              <c:delete val="1"/>
              <c:extLst>
                <c:ext xmlns:c15="http://schemas.microsoft.com/office/drawing/2012/chart" uri="{CE6537A1-D6FC-4f65-9D91-7224C49458BB}"/>
                <c:ext xmlns:c16="http://schemas.microsoft.com/office/drawing/2014/chart" uri="{C3380CC4-5D6E-409C-BE32-E72D297353CC}">
                  <c16:uniqueId val="{00000008-B0AA-4A39-A644-34F6ED488658}"/>
                </c:ext>
              </c:extLst>
            </c:dLbl>
            <c:dLbl>
              <c:idx val="7"/>
              <c:delete val="1"/>
              <c:extLst>
                <c:ext xmlns:c15="http://schemas.microsoft.com/office/drawing/2012/chart" uri="{CE6537A1-D6FC-4f65-9D91-7224C49458BB}"/>
                <c:ext xmlns:c16="http://schemas.microsoft.com/office/drawing/2014/chart" uri="{C3380CC4-5D6E-409C-BE32-E72D297353CC}">
                  <c16:uniqueId val="{00000009-B0AA-4A39-A644-34F6ED488658}"/>
                </c:ext>
              </c:extLst>
            </c:dLbl>
            <c:dLbl>
              <c:idx val="8"/>
              <c:delete val="1"/>
              <c:extLst>
                <c:ext xmlns:c15="http://schemas.microsoft.com/office/drawing/2012/chart" uri="{CE6537A1-D6FC-4f65-9D91-7224C49458BB}"/>
                <c:ext xmlns:c16="http://schemas.microsoft.com/office/drawing/2014/chart" uri="{C3380CC4-5D6E-409C-BE32-E72D297353CC}">
                  <c16:uniqueId val="{0000000A-B0AA-4A39-A644-34F6ED488658}"/>
                </c:ext>
              </c:extLst>
            </c:dLbl>
            <c:dLbl>
              <c:idx val="9"/>
              <c:delete val="1"/>
              <c:extLst>
                <c:ext xmlns:c15="http://schemas.microsoft.com/office/drawing/2012/chart" uri="{CE6537A1-D6FC-4f65-9D91-7224C49458BB}"/>
                <c:ext xmlns:c16="http://schemas.microsoft.com/office/drawing/2014/chart" uri="{C3380CC4-5D6E-409C-BE32-E72D297353CC}">
                  <c16:uniqueId val="{0000000B-B0AA-4A39-A644-34F6ED488658}"/>
                </c:ext>
              </c:extLst>
            </c:dLbl>
            <c:dLbl>
              <c:idx val="10"/>
              <c:delete val="1"/>
              <c:extLst>
                <c:ext xmlns:c15="http://schemas.microsoft.com/office/drawing/2012/chart" uri="{CE6537A1-D6FC-4f65-9D91-7224C49458BB}"/>
                <c:ext xmlns:c16="http://schemas.microsoft.com/office/drawing/2014/chart" uri="{C3380CC4-5D6E-409C-BE32-E72D297353CC}">
                  <c16:uniqueId val="{0000000C-B0AA-4A39-A644-34F6ED488658}"/>
                </c:ext>
              </c:extLst>
            </c:dLbl>
            <c:dLbl>
              <c:idx val="11"/>
              <c:delete val="1"/>
              <c:extLst>
                <c:ext xmlns:c15="http://schemas.microsoft.com/office/drawing/2012/chart" uri="{CE6537A1-D6FC-4f65-9D91-7224C49458BB}"/>
                <c:ext xmlns:c16="http://schemas.microsoft.com/office/drawing/2014/chart" uri="{C3380CC4-5D6E-409C-BE32-E72D297353CC}">
                  <c16:uniqueId val="{0000000D-B0AA-4A39-A644-34F6ED488658}"/>
                </c:ext>
              </c:extLst>
            </c:dLbl>
            <c:dLbl>
              <c:idx val="12"/>
              <c:delete val="1"/>
              <c:extLst>
                <c:ext xmlns:c15="http://schemas.microsoft.com/office/drawing/2012/chart" uri="{CE6537A1-D6FC-4f65-9D91-7224C49458BB}"/>
                <c:ext xmlns:c16="http://schemas.microsoft.com/office/drawing/2014/chart" uri="{C3380CC4-5D6E-409C-BE32-E72D297353CC}">
                  <c16:uniqueId val="{0000000E-B0AA-4A39-A644-34F6ED488658}"/>
                </c:ext>
              </c:extLst>
            </c:dLbl>
            <c:dLbl>
              <c:idx val="13"/>
              <c:delete val="1"/>
              <c:extLst>
                <c:ext xmlns:c15="http://schemas.microsoft.com/office/drawing/2012/chart" uri="{CE6537A1-D6FC-4f65-9D91-7224C49458BB}"/>
                <c:ext xmlns:c16="http://schemas.microsoft.com/office/drawing/2014/chart" uri="{C3380CC4-5D6E-409C-BE32-E72D297353CC}">
                  <c16:uniqueId val="{0000000F-B0AA-4A39-A644-34F6ED488658}"/>
                </c:ext>
              </c:extLst>
            </c:dLbl>
            <c:dLbl>
              <c:idx val="14"/>
              <c:layout>
                <c:manualLayout>
                  <c:x val="-4.7222222222222325E-2"/>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AA-4A39-A644-34F6ED488658}"/>
                </c:ext>
              </c:extLst>
            </c:dLbl>
            <c:numFmt formatCode="0%" sourceLinked="0"/>
            <c:spPr>
              <a:noFill/>
              <a:ln>
                <a:solidFill>
                  <a:srgbClr val="FF000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Narrow" panose="020B0606020202030204" pitchFamily="34"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Ref>
              <c:f>'Kugel (Trend)'!$B$102:$P$102</c:f>
              <c:numCache>
                <c:formatCode>0.0%</c:formatCode>
                <c:ptCount val="15"/>
                <c:pt idx="0">
                  <c:v>6.3829787234042507E-2</c:v>
                </c:pt>
                <c:pt idx="1">
                  <c:v>7.0175438596491294E-2</c:v>
                </c:pt>
                <c:pt idx="2">
                  <c:v>7.7898550724637791E-2</c:v>
                </c:pt>
                <c:pt idx="3">
                  <c:v>8.5178875638841564E-2</c:v>
                </c:pt>
                <c:pt idx="4">
                  <c:v>9.2084006462035434E-2</c:v>
                </c:pt>
                <c:pt idx="5">
                  <c:v>0.10030864197530856</c:v>
                </c:pt>
                <c:pt idx="6">
                  <c:v>0.10814814814814822</c:v>
                </c:pt>
                <c:pt idx="7">
                  <c:v>0.11428571428571425</c:v>
                </c:pt>
                <c:pt idx="8">
                  <c:v>0.12033195020746877</c:v>
                </c:pt>
                <c:pt idx="9">
                  <c:v>0.12768817204301078</c:v>
                </c:pt>
                <c:pt idx="10">
                  <c:v>0.13350785340314142</c:v>
                </c:pt>
                <c:pt idx="11">
                  <c:v>0.139386189258312</c:v>
                </c:pt>
                <c:pt idx="12">
                  <c:v>0.14518147684605759</c:v>
                </c:pt>
                <c:pt idx="13">
                  <c:v>0.15092024539877305</c:v>
                </c:pt>
                <c:pt idx="14">
                  <c:v>0.15662650602409625</c:v>
                </c:pt>
              </c:numCache>
            </c:numRef>
          </c:yVal>
          <c:smooth val="0"/>
          <c:extLst>
            <c:ext xmlns:c16="http://schemas.microsoft.com/office/drawing/2014/chart" uri="{C3380CC4-5D6E-409C-BE32-E72D297353CC}">
              <c16:uniqueId val="{00000011-B0AA-4A39-A644-34F6ED488658}"/>
            </c:ext>
          </c:extLst>
        </c:ser>
        <c:dLbls>
          <c:showLegendKey val="0"/>
          <c:showVal val="0"/>
          <c:showCatName val="0"/>
          <c:showSerName val="0"/>
          <c:showPercent val="0"/>
          <c:showBubbleSize val="0"/>
        </c:dLbls>
        <c:axId val="1655776304"/>
        <c:axId val="1655773808"/>
      </c:scatterChart>
      <c:catAx>
        <c:axId val="11556882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956060848"/>
        <c:crosses val="autoZero"/>
        <c:auto val="1"/>
        <c:lblAlgn val="ctr"/>
        <c:lblOffset val="100"/>
        <c:noMultiLvlLbl val="0"/>
      </c:catAx>
      <c:valAx>
        <c:axId val="956060848"/>
        <c:scaling>
          <c:orientation val="minMax"/>
          <c:max val="12"/>
          <c:min val="4.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r>
                  <a:rPr lang="de-DE" sz="1200" b="1">
                    <a:latin typeface="Arial Narrow" panose="020B0606020202030204" pitchFamily="34" charset="0"/>
                  </a:rPr>
                  <a:t>Stoßweite (m,cm)</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5688256"/>
        <c:crosses val="autoZero"/>
        <c:crossBetween val="between"/>
        <c:majorUnit val="1"/>
      </c:valAx>
      <c:valAx>
        <c:axId val="1655773808"/>
        <c:scaling>
          <c:orientation val="minMax"/>
        </c:scaling>
        <c:delete val="0"/>
        <c:axPos val="r"/>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55776304"/>
        <c:crosses val="max"/>
        <c:crossBetween val="midCat"/>
      </c:valAx>
      <c:valAx>
        <c:axId val="1655776304"/>
        <c:scaling>
          <c:orientation val="minMax"/>
        </c:scaling>
        <c:delete val="1"/>
        <c:axPos val="b"/>
        <c:majorTickMark val="out"/>
        <c:minorTickMark val="none"/>
        <c:tickLblPos val="nextTo"/>
        <c:crossAx val="1655773808"/>
        <c:crosses val="autoZero"/>
        <c:crossBetween val="midCat"/>
      </c:valAx>
      <c:spPr>
        <a:noFill/>
        <a:ln>
          <a:noFill/>
        </a:ln>
        <a:effectLst/>
      </c:spPr>
    </c:plotArea>
    <c:legend>
      <c:legendPos val="r"/>
      <c:layout>
        <c:manualLayout>
          <c:xMode val="edge"/>
          <c:yMode val="edge"/>
          <c:x val="0.73938845144356957"/>
          <c:y val="0.51175853018372708"/>
          <c:w val="0.24394488188976379"/>
          <c:h val="0.239584426946631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Einheitliche </a:t>
            </a:r>
            <a:r>
              <a:rPr lang="en-US" sz="1200" b="1">
                <a:latin typeface="Arial Narrow" panose="020B0606020202030204" pitchFamily="34" charset="0"/>
              </a:rPr>
              <a:t>Prüfungsanforderungen-</a:t>
            </a:r>
          </a:p>
          <a:p>
            <a:pPr algn="l">
              <a:defRPr/>
            </a:pPr>
            <a:r>
              <a:rPr lang="en-US" sz="1200" b="1">
                <a:latin typeface="Arial Narrow" panose="020B0606020202030204" pitchFamily="34" charset="0"/>
              </a:rPr>
              <a:t>Leichtathletik/100m  Schülerinnen</a:t>
            </a:r>
          </a:p>
        </c:rich>
      </c:tx>
      <c:layout>
        <c:manualLayout>
          <c:xMode val="edge"/>
          <c:yMode val="edge"/>
          <c:x val="1.2902668416447938E-2"/>
          <c:y val="1.267828632162649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317350427350428"/>
          <c:y val="0.16800895061728396"/>
          <c:w val="0.82627094017094016"/>
          <c:h val="0.68488395061728391"/>
        </c:manualLayout>
      </c:layout>
      <c:lineChart>
        <c:grouping val="standard"/>
        <c:varyColors val="0"/>
        <c:ser>
          <c:idx val="0"/>
          <c:order val="0"/>
          <c:tx>
            <c:strRef>
              <c:f>'100m'!$J$2</c:f>
              <c:strCache>
                <c:ptCount val="1"/>
                <c:pt idx="0">
                  <c:v>EPA1975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'100m'!$J$3:$J$17</c:f>
              <c:numCache>
                <c:formatCode>General</c:formatCode>
                <c:ptCount val="15"/>
                <c:pt idx="0">
                  <c:v>16.7</c:v>
                </c:pt>
                <c:pt idx="1">
                  <c:v>16.399999999999999</c:v>
                </c:pt>
                <c:pt idx="2">
                  <c:v>16.2</c:v>
                </c:pt>
                <c:pt idx="3">
                  <c:v>15.9</c:v>
                </c:pt>
                <c:pt idx="4">
                  <c:v>15.7</c:v>
                </c:pt>
                <c:pt idx="5">
                  <c:v>15.4</c:v>
                </c:pt>
                <c:pt idx="6">
                  <c:v>15.2</c:v>
                </c:pt>
                <c:pt idx="7">
                  <c:v>14.9</c:v>
                </c:pt>
                <c:pt idx="8">
                  <c:v>14.7</c:v>
                </c:pt>
                <c:pt idx="9">
                  <c:v>14.5</c:v>
                </c:pt>
                <c:pt idx="10">
                  <c:v>14.3</c:v>
                </c:pt>
                <c:pt idx="11">
                  <c:v>14.1</c:v>
                </c:pt>
                <c:pt idx="12">
                  <c:v>13.9</c:v>
                </c:pt>
                <c:pt idx="13">
                  <c:v>13.7</c:v>
                </c:pt>
                <c:pt idx="14">
                  <c:v>13.6</c:v>
                </c:pt>
              </c:numCache>
            </c:numRef>
          </c:val>
          <c:smooth val="0"/>
          <c:extLst>
            <c:ext xmlns:c16="http://schemas.microsoft.com/office/drawing/2014/chart" uri="{C3380CC4-5D6E-409C-BE32-E72D297353CC}">
              <c16:uniqueId val="{00000000-078A-4C00-B9DA-C9A1A9C6DD82}"/>
            </c:ext>
          </c:extLst>
        </c:ser>
        <c:ser>
          <c:idx val="1"/>
          <c:order val="1"/>
          <c:tx>
            <c:strRef>
              <c:f>'100m'!$K$2</c:f>
              <c:strCache>
                <c:ptCount val="1"/>
                <c:pt idx="0">
                  <c:v>EPA1983/89</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'100m'!$K$3:$K$17</c:f>
              <c:numCache>
                <c:formatCode>General</c:formatCode>
                <c:ptCount val="15"/>
                <c:pt idx="0">
                  <c:v>15.8</c:v>
                </c:pt>
                <c:pt idx="1">
                  <c:v>15.6</c:v>
                </c:pt>
                <c:pt idx="2">
                  <c:v>15.4</c:v>
                </c:pt>
                <c:pt idx="3">
                  <c:v>15.2</c:v>
                </c:pt>
                <c:pt idx="4">
                  <c:v>15</c:v>
                </c:pt>
                <c:pt idx="5">
                  <c:v>14.8</c:v>
                </c:pt>
                <c:pt idx="6">
                  <c:v>14.6</c:v>
                </c:pt>
                <c:pt idx="7">
                  <c:v>14.4</c:v>
                </c:pt>
                <c:pt idx="8">
                  <c:v>14.2</c:v>
                </c:pt>
                <c:pt idx="9">
                  <c:v>14</c:v>
                </c:pt>
                <c:pt idx="10">
                  <c:v>13.8</c:v>
                </c:pt>
                <c:pt idx="11">
                  <c:v>13.6</c:v>
                </c:pt>
                <c:pt idx="12">
                  <c:v>13.5</c:v>
                </c:pt>
                <c:pt idx="13">
                  <c:v>13.4</c:v>
                </c:pt>
                <c:pt idx="14">
                  <c:v>13.3</c:v>
                </c:pt>
              </c:numCache>
            </c:numRef>
          </c:val>
          <c:smooth val="0"/>
          <c:extLst>
            <c:ext xmlns:c16="http://schemas.microsoft.com/office/drawing/2014/chart" uri="{C3380CC4-5D6E-409C-BE32-E72D297353CC}">
              <c16:uniqueId val="{00000001-078A-4C00-B9DA-C9A1A9C6DD82}"/>
            </c:ext>
          </c:extLst>
        </c:ser>
        <c:ser>
          <c:idx val="2"/>
          <c:order val="2"/>
          <c:tx>
            <c:strRef>
              <c:f>'100m'!$N$2</c:f>
              <c:strCache>
                <c:ptCount val="1"/>
                <c:pt idx="0">
                  <c:v>EPA2005/RP</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'100m'!$N$3:$N$17</c:f>
              <c:numCache>
                <c:formatCode>General</c:formatCode>
                <c:ptCount val="15"/>
                <c:pt idx="0">
                  <c:v>18</c:v>
                </c:pt>
                <c:pt idx="1">
                  <c:v>17.5</c:v>
                </c:pt>
                <c:pt idx="2">
                  <c:v>17</c:v>
                </c:pt>
                <c:pt idx="3">
                  <c:v>16.5</c:v>
                </c:pt>
                <c:pt idx="4">
                  <c:v>16.100000000000001</c:v>
                </c:pt>
                <c:pt idx="5">
                  <c:v>15.8</c:v>
                </c:pt>
                <c:pt idx="6">
                  <c:v>15.5</c:v>
                </c:pt>
                <c:pt idx="7">
                  <c:v>15.2</c:v>
                </c:pt>
                <c:pt idx="8">
                  <c:v>14.9</c:v>
                </c:pt>
                <c:pt idx="9">
                  <c:v>14.7</c:v>
                </c:pt>
                <c:pt idx="10">
                  <c:v>14.5</c:v>
                </c:pt>
                <c:pt idx="11">
                  <c:v>14.3</c:v>
                </c:pt>
                <c:pt idx="12">
                  <c:v>14.1</c:v>
                </c:pt>
                <c:pt idx="13">
                  <c:v>13.9</c:v>
                </c:pt>
                <c:pt idx="14">
                  <c:v>13.7</c:v>
                </c:pt>
              </c:numCache>
            </c:numRef>
          </c:val>
          <c:smooth val="0"/>
          <c:extLst>
            <c:ext xmlns:c16="http://schemas.microsoft.com/office/drawing/2014/chart" uri="{C3380CC4-5D6E-409C-BE32-E72D297353CC}">
              <c16:uniqueId val="{00000002-078A-4C00-B9DA-C9A1A9C6DD82}"/>
            </c:ext>
          </c:extLst>
        </c:ser>
        <c:dLbls>
          <c:showLegendKey val="0"/>
          <c:showVal val="0"/>
          <c:showCatName val="0"/>
          <c:showSerName val="0"/>
          <c:showPercent val="0"/>
          <c:showBubbleSize val="0"/>
        </c:dLbls>
        <c:marker val="1"/>
        <c:smooth val="0"/>
        <c:axId val="436381999"/>
        <c:axId val="440544767"/>
      </c:lineChart>
      <c:catAx>
        <c:axId val="4363819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Notenpunkte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40544767"/>
        <c:crosses val="max"/>
        <c:auto val="1"/>
        <c:lblAlgn val="ctr"/>
        <c:lblOffset val="100"/>
        <c:noMultiLvlLbl val="0"/>
      </c:catAx>
      <c:valAx>
        <c:axId val="440544767"/>
        <c:scaling>
          <c:orientation val="maxMin"/>
          <c:max val="18"/>
          <c:min val="1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200" b="1">
                    <a:latin typeface="Arial Narrow" panose="020B0606020202030204" pitchFamily="34" charset="0"/>
                  </a:rPr>
                  <a:t>Zeit (sek.) </a:t>
                </a:r>
              </a:p>
            </c:rich>
          </c:tx>
          <c:layout>
            <c:manualLayout>
              <c:xMode val="edge"/>
              <c:yMode val="edge"/>
              <c:x val="1.2598931623931622E-2"/>
              <c:y val="0.392141975308641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Narrow" panose="020B0606020202030204" pitchFamily="34" charset="0"/>
                <a:ea typeface="+mn-ea"/>
                <a:cs typeface="+mn-cs"/>
              </a:defRPr>
            </a:pPr>
            <a:endParaRPr lang="de-DE"/>
          </a:p>
        </c:txPr>
        <c:crossAx val="436381999"/>
        <c:crosses val="autoZero"/>
        <c:crossBetween val="between"/>
        <c:majorUnit val="0.5"/>
      </c:valAx>
      <c:spPr>
        <a:noFill/>
        <a:ln>
          <a:noFill/>
        </a:ln>
        <a:effectLst/>
      </c:spPr>
    </c:plotArea>
    <c:legend>
      <c:legendPos val="r"/>
      <c:layout>
        <c:manualLayout>
          <c:xMode val="edge"/>
          <c:yMode val="edge"/>
          <c:x val="0.75161709401709398"/>
          <c:y val="0.47688240740740739"/>
          <c:w val="0.1961151844239245"/>
          <c:h val="0.19843882764233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400">
                <a:latin typeface="Arial Narrow" panose="020B0606020202030204" pitchFamily="34" charset="0"/>
              </a:rPr>
              <a:t>Sportabitur Leichtathletik</a:t>
            </a:r>
          </a:p>
          <a:p>
            <a:pPr algn="l">
              <a:defRPr/>
            </a:pPr>
            <a:r>
              <a:rPr lang="en-US" sz="1200">
                <a:latin typeface="Arial Narrow" panose="020B0606020202030204" pitchFamily="34" charset="0"/>
              </a:rPr>
              <a:t>100m Schüler -  Note "gut"</a:t>
            </a:r>
          </a:p>
        </c:rich>
      </c:tx>
      <c:layout>
        <c:manualLayout>
          <c:xMode val="edge"/>
          <c:yMode val="edge"/>
          <c:x val="9.0214067278287444E-3"/>
          <c:y val="0"/>
        </c:manualLayout>
      </c:layout>
      <c:overlay val="0"/>
    </c:title>
    <c:autoTitleDeleted val="0"/>
    <c:plotArea>
      <c:layout>
        <c:manualLayout>
          <c:layoutTarget val="inner"/>
          <c:xMode val="edge"/>
          <c:yMode val="edge"/>
          <c:x val="0.14280250916347875"/>
          <c:y val="0.24447907553222514"/>
          <c:w val="0.82355823169162679"/>
          <c:h val="0.5910340277777778"/>
        </c:manualLayout>
      </c:layout>
      <c:barChart>
        <c:barDir val="col"/>
        <c:grouping val="stacked"/>
        <c:varyColors val="0"/>
        <c:ser>
          <c:idx val="0"/>
          <c:order val="0"/>
          <c:tx>
            <c:strRef>
              <c:f>'100m (Noten2und4)'!$B$3</c:f>
              <c:strCache>
                <c:ptCount val="1"/>
                <c:pt idx="0">
                  <c:v>Ju</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85F8-4918-B98E-60531BE558D3}"/>
              </c:ext>
            </c:extLst>
          </c:dPt>
          <c:dPt>
            <c:idx val="1"/>
            <c:invertIfNegative val="0"/>
            <c:bubble3D val="0"/>
            <c:spPr>
              <a:solidFill>
                <a:srgbClr val="FF0000"/>
              </a:solidFill>
            </c:spPr>
            <c:extLst>
              <c:ext xmlns:c16="http://schemas.microsoft.com/office/drawing/2014/chart" uri="{C3380CC4-5D6E-409C-BE32-E72D297353CC}">
                <c16:uniqueId val="{00000003-85F8-4918-B98E-60531BE558D3}"/>
              </c:ext>
            </c:extLst>
          </c:dPt>
          <c:dPt>
            <c:idx val="2"/>
            <c:invertIfNegative val="0"/>
            <c:bubble3D val="0"/>
            <c:spPr>
              <a:solidFill>
                <a:srgbClr val="FFC000"/>
              </a:solidFill>
            </c:spPr>
            <c:extLst>
              <c:ext xmlns:c16="http://schemas.microsoft.com/office/drawing/2014/chart" uri="{C3380CC4-5D6E-409C-BE32-E72D297353CC}">
                <c16:uniqueId val="{00000005-85F8-4918-B98E-60531BE558D3}"/>
              </c:ext>
            </c:extLst>
          </c:dPt>
          <c:dPt>
            <c:idx val="3"/>
            <c:invertIfNegative val="0"/>
            <c:bubble3D val="0"/>
            <c:spPr>
              <a:solidFill>
                <a:srgbClr val="FFC000"/>
              </a:solidFill>
            </c:spPr>
            <c:extLst>
              <c:ext xmlns:c16="http://schemas.microsoft.com/office/drawing/2014/chart" uri="{C3380CC4-5D6E-409C-BE32-E72D297353CC}">
                <c16:uniqueId val="{00000007-85F8-4918-B98E-60531BE558D3}"/>
              </c:ext>
            </c:extLst>
          </c:dPt>
          <c:dPt>
            <c:idx val="4"/>
            <c:invertIfNegative val="0"/>
            <c:bubble3D val="0"/>
            <c:spPr>
              <a:solidFill>
                <a:srgbClr val="FFC000"/>
              </a:solidFill>
            </c:spPr>
            <c:extLst>
              <c:ext xmlns:c16="http://schemas.microsoft.com/office/drawing/2014/chart" uri="{C3380CC4-5D6E-409C-BE32-E72D297353CC}">
                <c16:uniqueId val="{00000009-85F8-4918-B98E-60531BE558D3}"/>
              </c:ext>
            </c:extLst>
          </c:dPt>
          <c:dPt>
            <c:idx val="5"/>
            <c:invertIfNegative val="0"/>
            <c:bubble3D val="0"/>
            <c:spPr>
              <a:solidFill>
                <a:srgbClr val="FFC000"/>
              </a:solidFill>
            </c:spPr>
            <c:extLst>
              <c:ext xmlns:c16="http://schemas.microsoft.com/office/drawing/2014/chart" uri="{C3380CC4-5D6E-409C-BE32-E72D297353CC}">
                <c16:uniqueId val="{0000000B-85F8-4918-B98E-60531BE558D3}"/>
              </c:ext>
            </c:extLst>
          </c:dPt>
          <c:dPt>
            <c:idx val="6"/>
            <c:invertIfNegative val="0"/>
            <c:bubble3D val="0"/>
            <c:spPr>
              <a:solidFill>
                <a:srgbClr val="0070C0"/>
              </a:solidFill>
            </c:spPr>
            <c:extLst>
              <c:ext xmlns:c16="http://schemas.microsoft.com/office/drawing/2014/chart" uri="{C3380CC4-5D6E-409C-BE32-E72D297353CC}">
                <c16:uniqueId val="{0000000D-85F8-4918-B98E-60531BE558D3}"/>
              </c:ext>
            </c:extLst>
          </c:dPt>
          <c:dPt>
            <c:idx val="7"/>
            <c:invertIfNegative val="0"/>
            <c:bubble3D val="0"/>
            <c:spPr>
              <a:solidFill>
                <a:srgbClr val="0070C0"/>
              </a:solidFill>
            </c:spPr>
            <c:extLst>
              <c:ext xmlns:c16="http://schemas.microsoft.com/office/drawing/2014/chart" uri="{C3380CC4-5D6E-409C-BE32-E72D297353CC}">
                <c16:uniqueId val="{0000000F-85F8-4918-B98E-60531BE558D3}"/>
              </c:ext>
            </c:extLst>
          </c:dPt>
          <c:dPt>
            <c:idx val="8"/>
            <c:invertIfNegative val="0"/>
            <c:bubble3D val="0"/>
            <c:spPr>
              <a:solidFill>
                <a:srgbClr val="0070C0"/>
              </a:solidFill>
            </c:spPr>
            <c:extLst>
              <c:ext xmlns:c16="http://schemas.microsoft.com/office/drawing/2014/chart" uri="{C3380CC4-5D6E-409C-BE32-E72D297353CC}">
                <c16:uniqueId val="{00000011-85F8-4918-B98E-60531BE558D3}"/>
              </c:ext>
            </c:extLst>
          </c:dPt>
          <c:dPt>
            <c:idx val="9"/>
            <c:invertIfNegative val="0"/>
            <c:bubble3D val="0"/>
            <c:spPr>
              <a:solidFill>
                <a:srgbClr val="0070C0"/>
              </a:solidFill>
            </c:spPr>
            <c:extLst>
              <c:ext xmlns:c16="http://schemas.microsoft.com/office/drawing/2014/chart" uri="{C3380CC4-5D6E-409C-BE32-E72D297353CC}">
                <c16:uniqueId val="{00000013-85F8-4918-B98E-60531BE558D3}"/>
              </c:ext>
            </c:extLst>
          </c:dPt>
          <c:dPt>
            <c:idx val="10"/>
            <c:invertIfNegative val="0"/>
            <c:bubble3D val="0"/>
            <c:spPr>
              <a:solidFill>
                <a:srgbClr val="0070C0"/>
              </a:solidFill>
            </c:spPr>
            <c:extLst>
              <c:ext xmlns:c16="http://schemas.microsoft.com/office/drawing/2014/chart" uri="{C3380CC4-5D6E-409C-BE32-E72D297353CC}">
                <c16:uniqueId val="{00000015-85F8-4918-B98E-60531BE558D3}"/>
              </c:ext>
            </c:extLst>
          </c:dPt>
          <c:dPt>
            <c:idx val="11"/>
            <c:invertIfNegative val="0"/>
            <c:bubble3D val="0"/>
            <c:spPr>
              <a:solidFill>
                <a:srgbClr val="FF0000"/>
              </a:solidFill>
            </c:spPr>
            <c:extLst>
              <c:ext xmlns:c16="http://schemas.microsoft.com/office/drawing/2014/chart" uri="{C3380CC4-5D6E-409C-BE32-E72D297353CC}">
                <c16:uniqueId val="{00000017-85F8-4918-B98E-60531BE558D3}"/>
              </c:ext>
            </c:extLst>
          </c:dPt>
          <c:dLbls>
            <c:dLbl>
              <c:idx val="0"/>
              <c:layout>
                <c:manualLayout>
                  <c:x val="5.4273504273504277E-3"/>
                  <c:y val="-0.24694444444444449"/>
                </c:manualLayout>
              </c:layout>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8-4918-B98E-60531BE558D3}"/>
                </c:ext>
              </c:extLst>
            </c:dLbl>
            <c:dLbl>
              <c:idx val="1"/>
              <c:layout>
                <c:manualLayout>
                  <c:x val="1.0854700854700855E-2"/>
                  <c:y val="-0.339548611111111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8-4918-B98E-60531BE558D3}"/>
                </c:ext>
              </c:extLst>
            </c:dLbl>
            <c:dLbl>
              <c:idx val="2"/>
              <c:delete val="1"/>
              <c:extLst>
                <c:ext xmlns:c15="http://schemas.microsoft.com/office/drawing/2012/chart" uri="{CE6537A1-D6FC-4f65-9D91-7224C49458BB}"/>
                <c:ext xmlns:c16="http://schemas.microsoft.com/office/drawing/2014/chart" uri="{C3380CC4-5D6E-409C-BE32-E72D297353CC}">
                  <c16:uniqueId val="{00000005-85F8-4918-B98E-60531BE558D3}"/>
                </c:ext>
              </c:extLst>
            </c:dLbl>
            <c:dLbl>
              <c:idx val="3"/>
              <c:delete val="1"/>
              <c:extLst>
                <c:ext xmlns:c15="http://schemas.microsoft.com/office/drawing/2012/chart" uri="{CE6537A1-D6FC-4f65-9D91-7224C49458BB}"/>
                <c:ext xmlns:c16="http://schemas.microsoft.com/office/drawing/2014/chart" uri="{C3380CC4-5D6E-409C-BE32-E72D297353CC}">
                  <c16:uniqueId val="{00000007-85F8-4918-B98E-60531BE558D3}"/>
                </c:ext>
              </c:extLst>
            </c:dLbl>
            <c:dLbl>
              <c:idx val="4"/>
              <c:delete val="1"/>
              <c:extLst>
                <c:ext xmlns:c15="http://schemas.microsoft.com/office/drawing/2012/chart" uri="{CE6537A1-D6FC-4f65-9D91-7224C49458BB}"/>
                <c:ext xmlns:c16="http://schemas.microsoft.com/office/drawing/2014/chart" uri="{C3380CC4-5D6E-409C-BE32-E72D297353CC}">
                  <c16:uniqueId val="{00000009-85F8-4918-B98E-60531BE558D3}"/>
                </c:ext>
              </c:extLst>
            </c:dLbl>
            <c:dLbl>
              <c:idx val="5"/>
              <c:layout>
                <c:manualLayout>
                  <c:x val="-0.10457435897435909"/>
                  <c:y val="-0.24473958333333334"/>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20795683760683759"/>
                      <c:h val="6.2640277777777781E-2"/>
                    </c:manualLayout>
                  </c15:layout>
                </c:ext>
                <c:ext xmlns:c16="http://schemas.microsoft.com/office/drawing/2014/chart" uri="{C3380CC4-5D6E-409C-BE32-E72D297353CC}">
                  <c16:uniqueId val="{0000000B-85F8-4918-B98E-60531BE558D3}"/>
                </c:ext>
              </c:extLst>
            </c:dLbl>
            <c:dLbl>
              <c:idx val="6"/>
              <c:layout>
                <c:manualLayout>
                  <c:x val="0"/>
                  <c:y val="-0.189618055555555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5F8-4918-B98E-60531BE558D3}"/>
                </c:ext>
              </c:extLst>
            </c:dLbl>
            <c:dLbl>
              <c:idx val="7"/>
              <c:layout>
                <c:manualLayout>
                  <c:x val="3.9348290598290647E-2"/>
                  <c:y val="-0.16536458333333331"/>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0.11046004273504273"/>
                      <c:h val="7.1459722222222216E-2"/>
                    </c:manualLayout>
                  </c15:layout>
                </c:ext>
                <c:ext xmlns:c16="http://schemas.microsoft.com/office/drawing/2014/chart" uri="{C3380CC4-5D6E-409C-BE32-E72D297353CC}">
                  <c16:uniqueId val="{0000000F-85F8-4918-B98E-60531BE558D3}"/>
                </c:ext>
              </c:extLst>
            </c:dLbl>
            <c:dLbl>
              <c:idx val="8"/>
              <c:delete val="1"/>
              <c:extLst>
                <c:ext xmlns:c15="http://schemas.microsoft.com/office/drawing/2012/chart" uri="{CE6537A1-D6FC-4f65-9D91-7224C49458BB}"/>
                <c:ext xmlns:c16="http://schemas.microsoft.com/office/drawing/2014/chart" uri="{C3380CC4-5D6E-409C-BE32-E72D297353CC}">
                  <c16:uniqueId val="{00000011-85F8-4918-B98E-60531BE558D3}"/>
                </c:ext>
              </c:extLst>
            </c:dLbl>
            <c:dLbl>
              <c:idx val="9"/>
              <c:delete val="1"/>
              <c:extLst>
                <c:ext xmlns:c15="http://schemas.microsoft.com/office/drawing/2012/chart" uri="{CE6537A1-D6FC-4f65-9D91-7224C49458BB}"/>
                <c:ext xmlns:c16="http://schemas.microsoft.com/office/drawing/2014/chart" uri="{C3380CC4-5D6E-409C-BE32-E72D297353CC}">
                  <c16:uniqueId val="{00000013-85F8-4918-B98E-60531BE558D3}"/>
                </c:ext>
              </c:extLst>
            </c:dLbl>
            <c:dLbl>
              <c:idx val="10"/>
              <c:layout>
                <c:manualLayout>
                  <c:x val="-3.2564102564102568E-2"/>
                  <c:y val="-0.14331597222222223"/>
                </c:manualLayout>
              </c:layout>
              <c:spPr>
                <a:noFill/>
                <a:ln>
                  <a:noFill/>
                </a:ln>
                <a:effectLst/>
              </c:spPr>
              <c:txPr>
                <a:bodyPr wrap="square" lIns="38100" tIns="19050" rIns="38100" bIns="19050" anchor="ctr">
                  <a:no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9.6891666666666668E-2"/>
                      <c:h val="5.3820833333333332E-2"/>
                    </c:manualLayout>
                  </c15:layout>
                </c:ext>
                <c:ext xmlns:c16="http://schemas.microsoft.com/office/drawing/2014/chart" uri="{C3380CC4-5D6E-409C-BE32-E72D297353CC}">
                  <c16:uniqueId val="{00000015-85F8-4918-B98E-60531BE558D3}"/>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'100m (Noten2und4)'!$A$4:$A$14</c:f>
              <c:strCache>
                <c:ptCount val="11"/>
                <c:pt idx="0">
                  <c:v>KMK</c:v>
                </c:pt>
                <c:pt idx="1">
                  <c:v>SH</c:v>
                </c:pt>
                <c:pt idx="2">
                  <c:v>BY</c:v>
                </c:pt>
                <c:pt idx="3">
                  <c:v>NW</c:v>
                </c:pt>
                <c:pt idx="4">
                  <c:v>RP</c:v>
                </c:pt>
                <c:pt idx="5">
                  <c:v>HE</c:v>
                </c:pt>
                <c:pt idx="6">
                  <c:v>BW</c:v>
                </c:pt>
                <c:pt idx="7">
                  <c:v>HB</c:v>
                </c:pt>
                <c:pt idx="8">
                  <c:v>NS</c:v>
                </c:pt>
                <c:pt idx="9">
                  <c:v>BE</c:v>
                </c:pt>
                <c:pt idx="10">
                  <c:v>HH</c:v>
                </c:pt>
              </c:strCache>
            </c:strRef>
          </c:cat>
          <c:val>
            <c:numRef>
              <c:f>'100m (Noten2und4)'!$B$4:$B$14</c:f>
              <c:numCache>
                <c:formatCode>0.0</c:formatCode>
                <c:ptCount val="11"/>
                <c:pt idx="0">
                  <c:v>12.9</c:v>
                </c:pt>
                <c:pt idx="1">
                  <c:v>13.3</c:v>
                </c:pt>
                <c:pt idx="2">
                  <c:v>12.9</c:v>
                </c:pt>
                <c:pt idx="3">
                  <c:v>12.9</c:v>
                </c:pt>
                <c:pt idx="4">
                  <c:v>12.9</c:v>
                </c:pt>
                <c:pt idx="5">
                  <c:v>12.9</c:v>
                </c:pt>
                <c:pt idx="6">
                  <c:v>12.7</c:v>
                </c:pt>
                <c:pt idx="7">
                  <c:v>12.6</c:v>
                </c:pt>
                <c:pt idx="8">
                  <c:v>12.6</c:v>
                </c:pt>
                <c:pt idx="9">
                  <c:v>12.5</c:v>
                </c:pt>
                <c:pt idx="10">
                  <c:v>12.5</c:v>
                </c:pt>
              </c:numCache>
            </c:numRef>
          </c:val>
          <c:extLst>
            <c:ext xmlns:c16="http://schemas.microsoft.com/office/drawing/2014/chart" uri="{C3380CC4-5D6E-409C-BE32-E72D297353CC}">
              <c16:uniqueId val="{00000018-85F8-4918-B98E-60531BE558D3}"/>
            </c:ext>
          </c:extLst>
        </c:ser>
        <c:dLbls>
          <c:dLblPos val="ctr"/>
          <c:showLegendKey val="0"/>
          <c:showVal val="1"/>
          <c:showCatName val="0"/>
          <c:showSerName val="0"/>
          <c:showPercent val="0"/>
          <c:showBubbleSize val="0"/>
        </c:dLbls>
        <c:gapWidth val="150"/>
        <c:overlap val="100"/>
        <c:axId val="78380416"/>
        <c:axId val="86127744"/>
      </c:barChart>
      <c:catAx>
        <c:axId val="78380416"/>
        <c:scaling>
          <c:orientation val="minMax"/>
        </c:scaling>
        <c:delete val="0"/>
        <c:axPos val="b"/>
        <c:title>
          <c:tx>
            <c:rich>
              <a:bodyPr/>
              <a:lstStyle/>
              <a:p>
                <a:pPr>
                  <a:defRPr/>
                </a:pPr>
                <a:r>
                  <a:rPr lang="en-US" sz="1200">
                    <a:latin typeface="Arial Narrow" panose="020B0606020202030204" pitchFamily="34" charset="0"/>
                  </a:rPr>
                  <a:t>KMK und Bundesländer</a:t>
                </a:r>
              </a:p>
            </c:rich>
          </c:tx>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127744"/>
        <c:crosses val="autoZero"/>
        <c:auto val="1"/>
        <c:lblAlgn val="ctr"/>
        <c:lblOffset val="100"/>
        <c:noMultiLvlLbl val="0"/>
      </c:catAx>
      <c:valAx>
        <c:axId val="86127744"/>
        <c:scaling>
          <c:orientation val="minMax"/>
          <c:max val="13.3"/>
        </c:scaling>
        <c:delete val="0"/>
        <c:axPos val="l"/>
        <c:majorGridlines/>
        <c:title>
          <c:tx>
            <c:rich>
              <a:bodyPr/>
              <a:lstStyle/>
              <a:p>
                <a:pPr>
                  <a:defRPr/>
                </a:pPr>
                <a:r>
                  <a:rPr lang="en-US" sz="1200" b="1">
                    <a:latin typeface="Arial Narrow" panose="020B0606020202030204" pitchFamily="34" charset="0"/>
                  </a:rPr>
                  <a:t>Zeit (sek)</a:t>
                </a:r>
              </a:p>
            </c:rich>
          </c:tx>
          <c:overlay val="0"/>
        </c:title>
        <c:numFmt formatCode="0.0" sourceLinked="0"/>
        <c:majorTickMark val="out"/>
        <c:minorTickMark val="none"/>
        <c:tickLblPos val="nextTo"/>
        <c:txPr>
          <a:bodyPr/>
          <a:lstStyle/>
          <a:p>
            <a:pPr>
              <a:defRPr sz="1200" b="1">
                <a:latin typeface="Arial Narrow" panose="020B0606020202030204" pitchFamily="34" charset="0"/>
              </a:defRPr>
            </a:pPr>
            <a:endParaRPr lang="de-DE"/>
          </a:p>
        </c:txPr>
        <c:crossAx val="78380416"/>
        <c:crosses val="autoZero"/>
        <c:crossBetween val="between"/>
        <c:majorUnit val="0.30000000000000004"/>
      </c:valAx>
    </c:plotArea>
    <c:plotVisOnly val="1"/>
    <c:dispBlanksAs val="gap"/>
    <c:showDLblsOverMax val="0"/>
  </c:chart>
  <c:spPr>
    <a:ln>
      <a:solidFill>
        <a:schemeClr val="tx1"/>
      </a:solidFill>
    </a:ln>
  </c:spPr>
  <c:printSettings>
    <c:headerFooter/>
    <c:pageMargins b="0.78740157499999996" l="0.70000000000000051" r="0.70000000000000051" t="0.7874015749999999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Narrow" panose="020B0606020202030204" pitchFamily="34" charset="0"/>
              </a:defRPr>
            </a:pPr>
            <a:r>
              <a:rPr lang="en-US" sz="1400">
                <a:latin typeface="Arial Narrow" panose="020B0606020202030204" pitchFamily="34" charset="0"/>
              </a:rPr>
              <a:t>Sportabitur Leichtathletik</a:t>
            </a:r>
          </a:p>
          <a:p>
            <a:pPr algn="l">
              <a:defRPr sz="1400">
                <a:latin typeface="Arial Narrow" panose="020B0606020202030204" pitchFamily="34" charset="0"/>
              </a:defRPr>
            </a:pPr>
            <a:r>
              <a:rPr lang="en-US" sz="1200">
                <a:latin typeface="Arial Narrow" panose="020B0606020202030204" pitchFamily="34" charset="0"/>
              </a:rPr>
              <a:t>100m Schülerinnen -  Note "gut"</a:t>
            </a:r>
          </a:p>
        </c:rich>
      </c:tx>
      <c:layout>
        <c:manualLayout>
          <c:xMode val="edge"/>
          <c:yMode val="edge"/>
          <c:x val="7.1698606388969433E-3"/>
          <c:y val="1.1976047904191617E-2"/>
        </c:manualLayout>
      </c:layout>
      <c:overlay val="0"/>
    </c:title>
    <c:autoTitleDeleted val="0"/>
    <c:plotArea>
      <c:layout>
        <c:manualLayout>
          <c:layoutTarget val="inner"/>
          <c:xMode val="edge"/>
          <c:yMode val="edge"/>
          <c:x val="0.16254273504273503"/>
          <c:y val="0.236746875"/>
          <c:w val="0.8076068376068376"/>
          <c:h val="0.60087986111111114"/>
        </c:manualLayout>
      </c:layout>
      <c:barChart>
        <c:barDir val="col"/>
        <c:grouping val="clustered"/>
        <c:varyColors val="0"/>
        <c:ser>
          <c:idx val="0"/>
          <c:order val="0"/>
          <c:tx>
            <c:strRef>
              <c:f>'100m (Noten2und4)'!$D$1:$D$3</c:f>
              <c:strCache>
                <c:ptCount val="3"/>
                <c:pt idx="2">
                  <c:v>Mä</c:v>
                </c:pt>
              </c:strCache>
            </c:strRef>
          </c:tx>
          <c:invertIfNegative val="0"/>
          <c:dPt>
            <c:idx val="0"/>
            <c:invertIfNegative val="0"/>
            <c:bubble3D val="0"/>
            <c:spPr>
              <a:solidFill>
                <a:srgbClr val="FFC000"/>
              </a:solidFill>
            </c:spPr>
            <c:extLst>
              <c:ext xmlns:c16="http://schemas.microsoft.com/office/drawing/2014/chart" uri="{C3380CC4-5D6E-409C-BE32-E72D297353CC}">
                <c16:uniqueId val="{00000001-1B29-4BBE-ADD9-C92D67846898}"/>
              </c:ext>
            </c:extLst>
          </c:dPt>
          <c:dPt>
            <c:idx val="1"/>
            <c:invertIfNegative val="0"/>
            <c:bubble3D val="0"/>
            <c:spPr>
              <a:solidFill>
                <a:srgbClr val="FF0000"/>
              </a:solidFill>
            </c:spPr>
            <c:extLst>
              <c:ext xmlns:c16="http://schemas.microsoft.com/office/drawing/2014/chart" uri="{C3380CC4-5D6E-409C-BE32-E72D297353CC}">
                <c16:uniqueId val="{00000003-1B29-4BBE-ADD9-C92D67846898}"/>
              </c:ext>
            </c:extLst>
          </c:dPt>
          <c:dPt>
            <c:idx val="2"/>
            <c:invertIfNegative val="0"/>
            <c:bubble3D val="0"/>
            <c:spPr>
              <a:solidFill>
                <a:srgbClr val="FF0000"/>
              </a:solidFill>
            </c:spPr>
            <c:extLst>
              <c:ext xmlns:c16="http://schemas.microsoft.com/office/drawing/2014/chart" uri="{C3380CC4-5D6E-409C-BE32-E72D297353CC}">
                <c16:uniqueId val="{00000005-1B29-4BBE-ADD9-C92D67846898}"/>
              </c:ext>
            </c:extLst>
          </c:dPt>
          <c:dPt>
            <c:idx val="3"/>
            <c:invertIfNegative val="0"/>
            <c:bubble3D val="0"/>
            <c:spPr>
              <a:solidFill>
                <a:srgbClr val="FFC000"/>
              </a:solidFill>
            </c:spPr>
            <c:extLst>
              <c:ext xmlns:c16="http://schemas.microsoft.com/office/drawing/2014/chart" uri="{C3380CC4-5D6E-409C-BE32-E72D297353CC}">
                <c16:uniqueId val="{00000007-1B29-4BBE-ADD9-C92D67846898}"/>
              </c:ext>
            </c:extLst>
          </c:dPt>
          <c:dPt>
            <c:idx val="4"/>
            <c:invertIfNegative val="0"/>
            <c:bubble3D val="0"/>
            <c:spPr>
              <a:solidFill>
                <a:srgbClr val="FFC000"/>
              </a:solidFill>
            </c:spPr>
            <c:extLst>
              <c:ext xmlns:c16="http://schemas.microsoft.com/office/drawing/2014/chart" uri="{C3380CC4-5D6E-409C-BE32-E72D297353CC}">
                <c16:uniqueId val="{00000009-1B29-4BBE-ADD9-C92D67846898}"/>
              </c:ext>
            </c:extLst>
          </c:dPt>
          <c:dPt>
            <c:idx val="5"/>
            <c:invertIfNegative val="0"/>
            <c:bubble3D val="0"/>
            <c:spPr>
              <a:solidFill>
                <a:srgbClr val="FFC000"/>
              </a:solidFill>
            </c:spPr>
            <c:extLst>
              <c:ext xmlns:c16="http://schemas.microsoft.com/office/drawing/2014/chart" uri="{C3380CC4-5D6E-409C-BE32-E72D297353CC}">
                <c16:uniqueId val="{0000000B-1B29-4BBE-ADD9-C92D67846898}"/>
              </c:ext>
            </c:extLst>
          </c:dPt>
          <c:dPt>
            <c:idx val="6"/>
            <c:invertIfNegative val="0"/>
            <c:bubble3D val="0"/>
            <c:spPr>
              <a:solidFill>
                <a:srgbClr val="0070C0"/>
              </a:solidFill>
            </c:spPr>
            <c:extLst>
              <c:ext xmlns:c16="http://schemas.microsoft.com/office/drawing/2014/chart" uri="{C3380CC4-5D6E-409C-BE32-E72D297353CC}">
                <c16:uniqueId val="{0000000D-1B29-4BBE-ADD9-C92D67846898}"/>
              </c:ext>
            </c:extLst>
          </c:dPt>
          <c:dPt>
            <c:idx val="7"/>
            <c:invertIfNegative val="0"/>
            <c:bubble3D val="0"/>
            <c:spPr>
              <a:solidFill>
                <a:srgbClr val="0070C0"/>
              </a:solidFill>
            </c:spPr>
            <c:extLst>
              <c:ext xmlns:c16="http://schemas.microsoft.com/office/drawing/2014/chart" uri="{C3380CC4-5D6E-409C-BE32-E72D297353CC}">
                <c16:uniqueId val="{0000000F-1B29-4BBE-ADD9-C92D67846898}"/>
              </c:ext>
            </c:extLst>
          </c:dPt>
          <c:dPt>
            <c:idx val="8"/>
            <c:invertIfNegative val="0"/>
            <c:bubble3D val="0"/>
            <c:spPr>
              <a:solidFill>
                <a:srgbClr val="0070C0"/>
              </a:solidFill>
            </c:spPr>
            <c:extLst>
              <c:ext xmlns:c16="http://schemas.microsoft.com/office/drawing/2014/chart" uri="{C3380CC4-5D6E-409C-BE32-E72D297353CC}">
                <c16:uniqueId val="{00000011-1B29-4BBE-ADD9-C92D67846898}"/>
              </c:ext>
            </c:extLst>
          </c:dPt>
          <c:dPt>
            <c:idx val="9"/>
            <c:invertIfNegative val="0"/>
            <c:bubble3D val="0"/>
            <c:spPr>
              <a:solidFill>
                <a:srgbClr val="0070C0"/>
              </a:solidFill>
            </c:spPr>
            <c:extLst>
              <c:ext xmlns:c16="http://schemas.microsoft.com/office/drawing/2014/chart" uri="{C3380CC4-5D6E-409C-BE32-E72D297353CC}">
                <c16:uniqueId val="{00000013-1B29-4BBE-ADD9-C92D67846898}"/>
              </c:ext>
            </c:extLst>
          </c:dPt>
          <c:dPt>
            <c:idx val="10"/>
            <c:invertIfNegative val="0"/>
            <c:bubble3D val="0"/>
            <c:spPr>
              <a:solidFill>
                <a:srgbClr val="0070C0"/>
              </a:solidFill>
            </c:spPr>
            <c:extLst>
              <c:ext xmlns:c16="http://schemas.microsoft.com/office/drawing/2014/chart" uri="{C3380CC4-5D6E-409C-BE32-E72D297353CC}">
                <c16:uniqueId val="{00000015-1B29-4BBE-ADD9-C92D67846898}"/>
              </c:ext>
            </c:extLst>
          </c:dPt>
          <c:dPt>
            <c:idx val="11"/>
            <c:invertIfNegative val="0"/>
            <c:bubble3D val="0"/>
            <c:spPr>
              <a:solidFill>
                <a:srgbClr val="FF0000"/>
              </a:solidFill>
            </c:spPr>
            <c:extLst>
              <c:ext xmlns:c16="http://schemas.microsoft.com/office/drawing/2014/chart" uri="{C3380CC4-5D6E-409C-BE32-E72D297353CC}">
                <c16:uniqueId val="{00000017-1B29-4BBE-ADD9-C92D67846898}"/>
              </c:ext>
            </c:extLst>
          </c:dPt>
          <c:dLbls>
            <c:dLbl>
              <c:idx val="0"/>
              <c:spPr>
                <a:solidFill>
                  <a:srgbClr val="FFC000"/>
                </a:solid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showLegendKey val="0"/>
              <c:showVal val="1"/>
              <c:showCatName val="0"/>
              <c:showSerName val="0"/>
              <c:showPercent val="0"/>
              <c:showBubbleSize val="0"/>
              <c:extLst>
                <c:ext xmlns:c16="http://schemas.microsoft.com/office/drawing/2014/chart" uri="{C3380CC4-5D6E-409C-BE32-E72D297353CC}">
                  <c16:uniqueId val="{00000001-1B29-4BBE-ADD9-C92D67846898}"/>
                </c:ext>
              </c:extLst>
            </c:dLbl>
            <c:spPr>
              <a:noFill/>
              <a:ln>
                <a:noFill/>
              </a:ln>
              <a:effectLst/>
            </c:spPr>
            <c:txPr>
              <a:bodyPr wrap="square" lIns="38100" tIns="19050" rIns="38100" bIns="19050" anchor="ctr">
                <a:spAutoFit/>
              </a:bodyPr>
              <a:lstStyle/>
              <a:p>
                <a:pPr>
                  <a:defRPr sz="1200" b="1">
                    <a:latin typeface="Arial Narrow" panose="020B060602020203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'100m (Noten2und4)'!$C$4:$C$14</c:f>
              <c:strCache>
                <c:ptCount val="11"/>
                <c:pt idx="0">
                  <c:v>KMK</c:v>
                </c:pt>
                <c:pt idx="1">
                  <c:v>SH</c:v>
                </c:pt>
                <c:pt idx="2">
                  <c:v>HE</c:v>
                </c:pt>
                <c:pt idx="3">
                  <c:v>BY</c:v>
                </c:pt>
                <c:pt idx="4">
                  <c:v>NW</c:v>
                </c:pt>
                <c:pt idx="5">
                  <c:v>RP</c:v>
                </c:pt>
                <c:pt idx="6">
                  <c:v>NS</c:v>
                </c:pt>
                <c:pt idx="7">
                  <c:v>HB</c:v>
                </c:pt>
                <c:pt idx="8">
                  <c:v>BW</c:v>
                </c:pt>
                <c:pt idx="9">
                  <c:v>BE</c:v>
                </c:pt>
                <c:pt idx="10">
                  <c:v>HH</c:v>
                </c:pt>
              </c:strCache>
            </c:strRef>
          </c:cat>
          <c:val>
            <c:numRef>
              <c:f>'100m (Noten2und4)'!$D$4:$D$14</c:f>
              <c:numCache>
                <c:formatCode>0.0</c:formatCode>
                <c:ptCount val="11"/>
                <c:pt idx="0">
                  <c:v>14.5</c:v>
                </c:pt>
                <c:pt idx="1">
                  <c:v>15.1</c:v>
                </c:pt>
                <c:pt idx="2">
                  <c:v>14.7</c:v>
                </c:pt>
                <c:pt idx="3">
                  <c:v>14.5</c:v>
                </c:pt>
                <c:pt idx="4">
                  <c:v>14.5</c:v>
                </c:pt>
                <c:pt idx="5">
                  <c:v>14.5</c:v>
                </c:pt>
                <c:pt idx="6">
                  <c:v>14.4</c:v>
                </c:pt>
                <c:pt idx="7">
                  <c:v>14.4</c:v>
                </c:pt>
                <c:pt idx="8">
                  <c:v>14.2</c:v>
                </c:pt>
                <c:pt idx="9">
                  <c:v>14.2</c:v>
                </c:pt>
                <c:pt idx="10">
                  <c:v>14</c:v>
                </c:pt>
              </c:numCache>
            </c:numRef>
          </c:val>
          <c:extLst>
            <c:ext xmlns:c16="http://schemas.microsoft.com/office/drawing/2014/chart" uri="{C3380CC4-5D6E-409C-BE32-E72D297353CC}">
              <c16:uniqueId val="{00000018-1B29-4BBE-ADD9-C92D67846898}"/>
            </c:ext>
          </c:extLst>
        </c:ser>
        <c:dLbls>
          <c:showLegendKey val="0"/>
          <c:showVal val="1"/>
          <c:showCatName val="0"/>
          <c:showSerName val="0"/>
          <c:showPercent val="0"/>
          <c:showBubbleSize val="0"/>
        </c:dLbls>
        <c:gapWidth val="150"/>
        <c:axId val="86168320"/>
        <c:axId val="86169856"/>
      </c:barChart>
      <c:catAx>
        <c:axId val="86168320"/>
        <c:scaling>
          <c:orientation val="minMax"/>
        </c:scaling>
        <c:delete val="0"/>
        <c:axPos val="b"/>
        <c:title>
          <c:tx>
            <c:rich>
              <a:bodyPr/>
              <a:lstStyle/>
              <a:p>
                <a:pPr>
                  <a:defRPr/>
                </a:pPr>
                <a:r>
                  <a:rPr lang="en-US" sz="1200">
                    <a:latin typeface="Arial Narrow" panose="020B0606020202030204" pitchFamily="34" charset="0"/>
                  </a:rPr>
                  <a:t>KMK und Bundesländer</a:t>
                </a:r>
              </a:p>
            </c:rich>
          </c:tx>
          <c:layout>
            <c:manualLayout>
              <c:xMode val="edge"/>
              <c:yMode val="edge"/>
              <c:x val="0.39461773504273506"/>
              <c:y val="0.9102503472222222"/>
            </c:manualLayout>
          </c:layout>
          <c:overlay val="0"/>
        </c:title>
        <c:numFmt formatCode="General" sourceLinked="0"/>
        <c:majorTickMark val="out"/>
        <c:minorTickMark val="none"/>
        <c:tickLblPos val="nextTo"/>
        <c:txPr>
          <a:bodyPr/>
          <a:lstStyle/>
          <a:p>
            <a:pPr>
              <a:defRPr b="1">
                <a:latin typeface="Arial Narrow" panose="020B0606020202030204" pitchFamily="34" charset="0"/>
              </a:defRPr>
            </a:pPr>
            <a:endParaRPr lang="de-DE"/>
          </a:p>
        </c:txPr>
        <c:crossAx val="86169856"/>
        <c:crosses val="autoZero"/>
        <c:auto val="1"/>
        <c:lblAlgn val="ctr"/>
        <c:lblOffset val="100"/>
        <c:noMultiLvlLbl val="0"/>
      </c:catAx>
      <c:valAx>
        <c:axId val="86169856"/>
        <c:scaling>
          <c:orientation val="minMax"/>
          <c:max val="15.3"/>
          <c:min val="13.7"/>
        </c:scaling>
        <c:delete val="0"/>
        <c:axPos val="l"/>
        <c:majorGridlines/>
        <c:title>
          <c:tx>
            <c:rich>
              <a:bodyPr/>
              <a:lstStyle/>
              <a:p>
                <a:pPr>
                  <a:defRPr/>
                </a:pPr>
                <a:r>
                  <a:rPr lang="de-DE" sz="1200"/>
                  <a:t>Zeit (sek)</a:t>
                </a:r>
              </a:p>
            </c:rich>
          </c:tx>
          <c:overlay val="0"/>
        </c:title>
        <c:numFmt formatCode="0.0" sourceLinked="0"/>
        <c:majorTickMark val="out"/>
        <c:minorTickMark val="none"/>
        <c:tickLblPos val="nextTo"/>
        <c:txPr>
          <a:bodyPr/>
          <a:lstStyle/>
          <a:p>
            <a:pPr>
              <a:defRPr sz="1200" b="1">
                <a:latin typeface="Arial Narrow" panose="020B0606020202030204" pitchFamily="34" charset="0"/>
              </a:defRPr>
            </a:pPr>
            <a:endParaRPr lang="de-DE"/>
          </a:p>
        </c:txPr>
        <c:crossAx val="86168320"/>
        <c:crosses val="autoZero"/>
        <c:crossBetween val="between"/>
        <c:majorUnit val="0.30000000000000004"/>
      </c:valAx>
    </c:plotArea>
    <c:plotVisOnly val="1"/>
    <c:dispBlanksAs val="gap"/>
    <c:showDLblsOverMax val="0"/>
  </c:chart>
  <c:spPr>
    <a:ln>
      <a:solidFill>
        <a:schemeClr val="tx1"/>
      </a:solidFill>
    </a:ln>
  </c:spPr>
  <c:printSettings>
    <c:headerFooter/>
    <c:pageMargins b="0.78740157499999996" l="0.70000000000000051" r="0.70000000000000051" t="0.7874015749999999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55.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5" Type="http://schemas.openxmlformats.org/officeDocument/2006/relationships/chart" Target="../charts/chart57.xml"/><Relationship Id="rId4" Type="http://schemas.openxmlformats.org/officeDocument/2006/relationships/chart" Target="../charts/chart56.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66.xml"/><Relationship Id="rId3" Type="http://schemas.openxmlformats.org/officeDocument/2006/relationships/chart" Target="../charts/chart61.xml"/><Relationship Id="rId7" Type="http://schemas.openxmlformats.org/officeDocument/2006/relationships/chart" Target="../charts/chart65.xml"/><Relationship Id="rId2" Type="http://schemas.openxmlformats.org/officeDocument/2006/relationships/chart" Target="../charts/chart60.xml"/><Relationship Id="rId1" Type="http://schemas.openxmlformats.org/officeDocument/2006/relationships/chart" Target="../charts/chart59.xml"/><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 Id="rId9"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159602</xdr:rowOff>
    </xdr:from>
    <xdr:to>
      <xdr:col>4</xdr:col>
      <xdr:colOff>47598</xdr:colOff>
      <xdr:row>84</xdr:row>
      <xdr:rowOff>1732</xdr:rowOff>
    </xdr:to>
    <xdr:graphicFrame macro="">
      <xdr:nvGraphicFramePr>
        <xdr:cNvPr id="2" name="Diagramm 1">
          <a:extLst>
            <a:ext uri="{FF2B5EF4-FFF2-40B4-BE49-F238E27FC236}">
              <a16:creationId xmlns:a16="http://schemas.microsoft.com/office/drawing/2014/main" id="{774CC2B9-A90D-41CB-BC47-ED57A8828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700204</xdr:colOff>
      <xdr:row>66</xdr:row>
      <xdr:rowOff>136369</xdr:rowOff>
    </xdr:from>
    <xdr:to>
      <xdr:col>19</xdr:col>
      <xdr:colOff>0</xdr:colOff>
      <xdr:row>82</xdr:row>
      <xdr:rowOff>175969</xdr:rowOff>
    </xdr:to>
    <xdr:graphicFrame macro="">
      <xdr:nvGraphicFramePr>
        <xdr:cNvPr id="3" name="Diagramm 2">
          <a:extLst>
            <a:ext uri="{FF2B5EF4-FFF2-40B4-BE49-F238E27FC236}">
              <a16:creationId xmlns:a16="http://schemas.microsoft.com/office/drawing/2014/main" id="{ED5603F6-9CBC-4DAC-9B25-5A7A04B582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327566</xdr:colOff>
      <xdr:row>36</xdr:row>
      <xdr:rowOff>138458</xdr:rowOff>
    </xdr:from>
    <xdr:to>
      <xdr:col>11</xdr:col>
      <xdr:colOff>640005</xdr:colOff>
      <xdr:row>51</xdr:row>
      <xdr:rowOff>56415</xdr:rowOff>
    </xdr:to>
    <xdr:graphicFrame macro="">
      <xdr:nvGraphicFramePr>
        <xdr:cNvPr id="4" name="Diagramm 3">
          <a:extLst>
            <a:ext uri="{FF2B5EF4-FFF2-40B4-BE49-F238E27FC236}">
              <a16:creationId xmlns:a16="http://schemas.microsoft.com/office/drawing/2014/main" id="{5FDB0A31-E761-40C5-90D2-2E370C7F8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360092</xdr:colOff>
      <xdr:row>36</xdr:row>
      <xdr:rowOff>104543</xdr:rowOff>
    </xdr:from>
    <xdr:to>
      <xdr:col>6</xdr:col>
      <xdr:colOff>22043</xdr:colOff>
      <xdr:row>51</xdr:row>
      <xdr:rowOff>22500</xdr:rowOff>
    </xdr:to>
    <xdr:graphicFrame macro="">
      <xdr:nvGraphicFramePr>
        <xdr:cNvPr id="5" name="Diagramm 4">
          <a:extLst>
            <a:ext uri="{FF2B5EF4-FFF2-40B4-BE49-F238E27FC236}">
              <a16:creationId xmlns:a16="http://schemas.microsoft.com/office/drawing/2014/main" id="{D7ED54EF-62E6-4077-941F-9DF85BB43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441402</xdr:colOff>
      <xdr:row>36</xdr:row>
      <xdr:rowOff>162625</xdr:rowOff>
    </xdr:from>
    <xdr:to>
      <xdr:col>18</xdr:col>
      <xdr:colOff>103353</xdr:colOff>
      <xdr:row>51</xdr:row>
      <xdr:rowOff>80582</xdr:rowOff>
    </xdr:to>
    <xdr:graphicFrame macro="">
      <xdr:nvGraphicFramePr>
        <xdr:cNvPr id="6" name="Diagramm 5">
          <a:extLst>
            <a:ext uri="{FF2B5EF4-FFF2-40B4-BE49-F238E27FC236}">
              <a16:creationId xmlns:a16="http://schemas.microsoft.com/office/drawing/2014/main" id="{21FC3638-29D2-4998-9F4B-F3678B519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604023</xdr:colOff>
      <xdr:row>18</xdr:row>
      <xdr:rowOff>81312</xdr:rowOff>
    </xdr:from>
    <xdr:to>
      <xdr:col>6</xdr:col>
      <xdr:colOff>475524</xdr:colOff>
      <xdr:row>33</xdr:row>
      <xdr:rowOff>126953</xdr:rowOff>
    </xdr:to>
    <xdr:graphicFrame macro="">
      <xdr:nvGraphicFramePr>
        <xdr:cNvPr id="7" name="Diagramm 6">
          <a:extLst>
            <a:ext uri="{FF2B5EF4-FFF2-40B4-BE49-F238E27FC236}">
              <a16:creationId xmlns:a16="http://schemas.microsoft.com/office/drawing/2014/main" id="{AC947C1B-4BE1-43F2-BEAA-F1C450CC7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232316</xdr:colOff>
      <xdr:row>19</xdr:row>
      <xdr:rowOff>69694</xdr:rowOff>
    </xdr:from>
    <xdr:to>
      <xdr:col>15</xdr:col>
      <xdr:colOff>103818</xdr:colOff>
      <xdr:row>34</xdr:row>
      <xdr:rowOff>161799</xdr:rowOff>
    </xdr:to>
    <xdr:graphicFrame macro="">
      <xdr:nvGraphicFramePr>
        <xdr:cNvPr id="8" name="Diagramm 7">
          <a:extLst>
            <a:ext uri="{FF2B5EF4-FFF2-40B4-BE49-F238E27FC236}">
              <a16:creationId xmlns:a16="http://schemas.microsoft.com/office/drawing/2014/main" id="{5217581F-5605-4E38-B48E-301C632D0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419099</xdr:colOff>
      <xdr:row>20</xdr:row>
      <xdr:rowOff>19049</xdr:rowOff>
    </xdr:from>
    <xdr:to>
      <xdr:col>22</xdr:col>
      <xdr:colOff>789899</xdr:colOff>
      <xdr:row>35</xdr:row>
      <xdr:rowOff>125324</xdr:rowOff>
    </xdr:to>
    <xdr:graphicFrame macro="">
      <xdr:nvGraphicFramePr>
        <xdr:cNvPr id="2" name="Diagramm 1">
          <a:extLst>
            <a:ext uri="{FF2B5EF4-FFF2-40B4-BE49-F238E27FC236}">
              <a16:creationId xmlns:a16="http://schemas.microsoft.com/office/drawing/2014/main" id="{98096231-8236-4EBA-AB2D-F09D7457F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428624</xdr:colOff>
      <xdr:row>1</xdr:row>
      <xdr:rowOff>0</xdr:rowOff>
    </xdr:from>
    <xdr:to>
      <xdr:col>22</xdr:col>
      <xdr:colOff>799424</xdr:colOff>
      <xdr:row>17</xdr:row>
      <xdr:rowOff>39600</xdr:rowOff>
    </xdr:to>
    <xdr:graphicFrame macro="">
      <xdr:nvGraphicFramePr>
        <xdr:cNvPr id="3" name="Diagramm 2">
          <a:extLst>
            <a:ext uri="{FF2B5EF4-FFF2-40B4-BE49-F238E27FC236}">
              <a16:creationId xmlns:a16="http://schemas.microsoft.com/office/drawing/2014/main" id="{5F65DFE3-4742-49E7-86AA-60926C147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833437</xdr:colOff>
      <xdr:row>61</xdr:row>
      <xdr:rowOff>152399</xdr:rowOff>
    </xdr:from>
    <xdr:to>
      <xdr:col>36</xdr:col>
      <xdr:colOff>99337</xdr:colOff>
      <xdr:row>77</xdr:row>
      <xdr:rowOff>20549</xdr:rowOff>
    </xdr:to>
    <xdr:graphicFrame macro="">
      <xdr:nvGraphicFramePr>
        <xdr:cNvPr id="4" name="Diagramm 3">
          <a:extLst>
            <a:ext uri="{FF2B5EF4-FFF2-40B4-BE49-F238E27FC236}">
              <a16:creationId xmlns:a16="http://schemas.microsoft.com/office/drawing/2014/main" id="{C8694900-5A4F-4051-B0F2-0083CF1F5C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9524</xdr:colOff>
      <xdr:row>43</xdr:row>
      <xdr:rowOff>19049</xdr:rowOff>
    </xdr:from>
    <xdr:to>
      <xdr:col>36</xdr:col>
      <xdr:colOff>113624</xdr:colOff>
      <xdr:row>58</xdr:row>
      <xdr:rowOff>87224</xdr:rowOff>
    </xdr:to>
    <xdr:graphicFrame macro="">
      <xdr:nvGraphicFramePr>
        <xdr:cNvPr id="5" name="Diagramm 4">
          <a:extLst>
            <a:ext uri="{FF2B5EF4-FFF2-40B4-BE49-F238E27FC236}">
              <a16:creationId xmlns:a16="http://schemas.microsoft.com/office/drawing/2014/main" id="{AD778BB9-6984-41E3-9B9A-A4E01DD73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433385</xdr:colOff>
      <xdr:row>43</xdr:row>
      <xdr:rowOff>19049</xdr:rowOff>
    </xdr:from>
    <xdr:to>
      <xdr:col>22</xdr:col>
      <xdr:colOff>804185</xdr:colOff>
      <xdr:row>58</xdr:row>
      <xdr:rowOff>87224</xdr:rowOff>
    </xdr:to>
    <xdr:graphicFrame macro="">
      <xdr:nvGraphicFramePr>
        <xdr:cNvPr id="6" name="Diagramm 5">
          <a:extLst>
            <a:ext uri="{FF2B5EF4-FFF2-40B4-BE49-F238E27FC236}">
              <a16:creationId xmlns:a16="http://schemas.microsoft.com/office/drawing/2014/main" id="{71E5D6AE-0FD2-4C7B-882B-1E3EC218AE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76199</xdr:colOff>
      <xdr:row>80</xdr:row>
      <xdr:rowOff>171449</xdr:rowOff>
    </xdr:from>
    <xdr:to>
      <xdr:col>23</xdr:col>
      <xdr:colOff>446999</xdr:colOff>
      <xdr:row>96</xdr:row>
      <xdr:rowOff>39599</xdr:rowOff>
    </xdr:to>
    <xdr:graphicFrame macro="">
      <xdr:nvGraphicFramePr>
        <xdr:cNvPr id="8" name="Diagramm 7">
          <a:extLst>
            <a:ext uri="{FF2B5EF4-FFF2-40B4-BE49-F238E27FC236}">
              <a16:creationId xmlns:a16="http://schemas.microsoft.com/office/drawing/2014/main" id="{69DE497D-187F-43BF-9B99-64C0873C0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828675</xdr:colOff>
      <xdr:row>61</xdr:row>
      <xdr:rowOff>161924</xdr:rowOff>
    </xdr:from>
    <xdr:to>
      <xdr:col>23</xdr:col>
      <xdr:colOff>361275</xdr:colOff>
      <xdr:row>77</xdr:row>
      <xdr:rowOff>30074</xdr:rowOff>
    </xdr:to>
    <xdr:graphicFrame macro="">
      <xdr:nvGraphicFramePr>
        <xdr:cNvPr id="7" name="Diagramm 6">
          <a:extLst>
            <a:ext uri="{FF2B5EF4-FFF2-40B4-BE49-F238E27FC236}">
              <a16:creationId xmlns:a16="http://schemas.microsoft.com/office/drawing/2014/main" id="{BD76EBA3-51D3-4540-A14B-CABFA2506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266699</xdr:colOff>
      <xdr:row>2</xdr:row>
      <xdr:rowOff>9525</xdr:rowOff>
    </xdr:from>
    <xdr:to>
      <xdr:col>9</xdr:col>
      <xdr:colOff>755699</xdr:colOff>
      <xdr:row>13</xdr:row>
      <xdr:rowOff>193950</xdr:rowOff>
    </xdr:to>
    <xdr:graphicFrame macro="">
      <xdr:nvGraphicFramePr>
        <xdr:cNvPr id="2" name="Diagramm 1">
          <a:extLst>
            <a:ext uri="{FF2B5EF4-FFF2-40B4-BE49-F238E27FC236}">
              <a16:creationId xmlns:a16="http://schemas.microsoft.com/office/drawing/2014/main" id="{122CF650-E3DD-4C37-BD4E-B6A0420E1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171450</xdr:colOff>
      <xdr:row>2</xdr:row>
      <xdr:rowOff>28575</xdr:rowOff>
    </xdr:from>
    <xdr:to>
      <xdr:col>15</xdr:col>
      <xdr:colOff>660450</xdr:colOff>
      <xdr:row>13</xdr:row>
      <xdr:rowOff>213000</xdr:rowOff>
    </xdr:to>
    <xdr:graphicFrame macro="">
      <xdr:nvGraphicFramePr>
        <xdr:cNvPr id="3" name="Diagramm 2">
          <a:extLst>
            <a:ext uri="{FF2B5EF4-FFF2-40B4-BE49-F238E27FC236}">
              <a16:creationId xmlns:a16="http://schemas.microsoft.com/office/drawing/2014/main" id="{2092C4FD-286C-4771-9D6F-53D2CFD01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76200</xdr:colOff>
      <xdr:row>2</xdr:row>
      <xdr:rowOff>19050</xdr:rowOff>
    </xdr:from>
    <xdr:to>
      <xdr:col>26</xdr:col>
      <xdr:colOff>565200</xdr:colOff>
      <xdr:row>15</xdr:row>
      <xdr:rowOff>125325</xdr:rowOff>
    </xdr:to>
    <xdr:graphicFrame macro="">
      <xdr:nvGraphicFramePr>
        <xdr:cNvPr id="4" name="Diagramm 3">
          <a:extLst>
            <a:ext uri="{FF2B5EF4-FFF2-40B4-BE49-F238E27FC236}">
              <a16:creationId xmlns:a16="http://schemas.microsoft.com/office/drawing/2014/main" id="{1A37895E-11B4-44EB-B87C-B0DF7277F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133349</xdr:colOff>
      <xdr:row>20</xdr:row>
      <xdr:rowOff>28575</xdr:rowOff>
    </xdr:from>
    <xdr:to>
      <xdr:col>9</xdr:col>
      <xdr:colOff>622349</xdr:colOff>
      <xdr:row>31</xdr:row>
      <xdr:rowOff>108225</xdr:rowOff>
    </xdr:to>
    <xdr:graphicFrame macro="">
      <xdr:nvGraphicFramePr>
        <xdr:cNvPr id="5" name="Diagramm 4">
          <a:extLst>
            <a:ext uri="{FF2B5EF4-FFF2-40B4-BE49-F238E27FC236}">
              <a16:creationId xmlns:a16="http://schemas.microsoft.com/office/drawing/2014/main" id="{1761E6CB-8CC3-4AB9-87B9-62EAC7695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20</xdr:row>
      <xdr:rowOff>9525</xdr:rowOff>
    </xdr:from>
    <xdr:to>
      <xdr:col>15</xdr:col>
      <xdr:colOff>498525</xdr:colOff>
      <xdr:row>31</xdr:row>
      <xdr:rowOff>79650</xdr:rowOff>
    </xdr:to>
    <xdr:graphicFrame macro="">
      <xdr:nvGraphicFramePr>
        <xdr:cNvPr id="6" name="Diagramm 5">
          <a:extLst>
            <a:ext uri="{FF2B5EF4-FFF2-40B4-BE49-F238E27FC236}">
              <a16:creationId xmlns:a16="http://schemas.microsoft.com/office/drawing/2014/main" id="{0D450119-5EF7-4A8F-81CE-40B9AEC44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123825</xdr:colOff>
      <xdr:row>20</xdr:row>
      <xdr:rowOff>19049</xdr:rowOff>
    </xdr:from>
    <xdr:to>
      <xdr:col>26</xdr:col>
      <xdr:colOff>612825</xdr:colOff>
      <xdr:row>33</xdr:row>
      <xdr:rowOff>58649</xdr:rowOff>
    </xdr:to>
    <xdr:graphicFrame macro="">
      <xdr:nvGraphicFramePr>
        <xdr:cNvPr id="7" name="Diagramm 6">
          <a:extLst>
            <a:ext uri="{FF2B5EF4-FFF2-40B4-BE49-F238E27FC236}">
              <a16:creationId xmlns:a16="http://schemas.microsoft.com/office/drawing/2014/main" id="{A0E5349E-2878-4870-9F0A-CF462EDE6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276224</xdr:colOff>
      <xdr:row>1</xdr:row>
      <xdr:rowOff>19049</xdr:rowOff>
    </xdr:from>
    <xdr:to>
      <xdr:col>21</xdr:col>
      <xdr:colOff>765224</xdr:colOff>
      <xdr:row>17</xdr:row>
      <xdr:rowOff>58649</xdr:rowOff>
    </xdr:to>
    <xdr:graphicFrame macro="">
      <xdr:nvGraphicFramePr>
        <xdr:cNvPr id="2" name="Diagramm 1">
          <a:extLst>
            <a:ext uri="{FF2B5EF4-FFF2-40B4-BE49-F238E27FC236}">
              <a16:creationId xmlns:a16="http://schemas.microsoft.com/office/drawing/2014/main" id="{37B6E235-40C1-4E57-96CC-085A1C30D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285750</xdr:colOff>
      <xdr:row>19</xdr:row>
      <xdr:rowOff>28575</xdr:rowOff>
    </xdr:from>
    <xdr:to>
      <xdr:col>21</xdr:col>
      <xdr:colOff>774750</xdr:colOff>
      <xdr:row>34</xdr:row>
      <xdr:rowOff>192000</xdr:rowOff>
    </xdr:to>
    <xdr:graphicFrame macro="">
      <xdr:nvGraphicFramePr>
        <xdr:cNvPr id="3" name="Diagramm 2">
          <a:extLst>
            <a:ext uri="{FF2B5EF4-FFF2-40B4-BE49-F238E27FC236}">
              <a16:creationId xmlns:a16="http://schemas.microsoft.com/office/drawing/2014/main" id="{CC0A68D5-7583-4161-BBAA-3ED799220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561975</xdr:colOff>
      <xdr:row>43</xdr:row>
      <xdr:rowOff>152399</xdr:rowOff>
    </xdr:from>
    <xdr:to>
      <xdr:col>34</xdr:col>
      <xdr:colOff>374700</xdr:colOff>
      <xdr:row>58</xdr:row>
      <xdr:rowOff>134849</xdr:rowOff>
    </xdr:to>
    <xdr:graphicFrame macro="">
      <xdr:nvGraphicFramePr>
        <xdr:cNvPr id="6" name="Diagramm 5">
          <a:extLst>
            <a:ext uri="{FF2B5EF4-FFF2-40B4-BE49-F238E27FC236}">
              <a16:creationId xmlns:a16="http://schemas.microsoft.com/office/drawing/2014/main" id="{4B4BBF1B-11A2-4115-980C-B8720D7740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104775</xdr:colOff>
      <xdr:row>43</xdr:row>
      <xdr:rowOff>76200</xdr:rowOff>
    </xdr:from>
    <xdr:to>
      <xdr:col>22</xdr:col>
      <xdr:colOff>593775</xdr:colOff>
      <xdr:row>58</xdr:row>
      <xdr:rowOff>58650</xdr:rowOff>
    </xdr:to>
    <xdr:graphicFrame macro="">
      <xdr:nvGraphicFramePr>
        <xdr:cNvPr id="8" name="Diagramm 7">
          <a:extLst>
            <a:ext uri="{FF2B5EF4-FFF2-40B4-BE49-F238E27FC236}">
              <a16:creationId xmlns:a16="http://schemas.microsoft.com/office/drawing/2014/main" id="{7606A700-F09C-4F4D-85D8-3CF140EA4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295275</xdr:colOff>
      <xdr:row>97</xdr:row>
      <xdr:rowOff>38101</xdr:rowOff>
    </xdr:from>
    <xdr:to>
      <xdr:col>24</xdr:col>
      <xdr:colOff>203250</xdr:colOff>
      <xdr:row>112</xdr:row>
      <xdr:rowOff>9526</xdr:rowOff>
    </xdr:to>
    <xdr:graphicFrame macro="">
      <xdr:nvGraphicFramePr>
        <xdr:cNvPr id="10" name="Diagramm 9">
          <a:extLst>
            <a:ext uri="{FF2B5EF4-FFF2-40B4-BE49-F238E27FC236}">
              <a16:creationId xmlns:a16="http://schemas.microsoft.com/office/drawing/2014/main" id="{8AE4DAA6-8880-412B-83C7-FA4013A11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61</xdr:row>
      <xdr:rowOff>0</xdr:rowOff>
    </xdr:from>
    <xdr:to>
      <xdr:col>25</xdr:col>
      <xdr:colOff>57150</xdr:colOff>
      <xdr:row>79</xdr:row>
      <xdr:rowOff>190500</xdr:rowOff>
    </xdr:to>
    <xdr:graphicFrame macro="">
      <xdr:nvGraphicFramePr>
        <xdr:cNvPr id="4" name="Diagramm 3">
          <a:extLst>
            <a:ext uri="{FF2B5EF4-FFF2-40B4-BE49-F238E27FC236}">
              <a16:creationId xmlns:a16="http://schemas.microsoft.com/office/drawing/2014/main" id="{7D5BB65B-BC90-451F-982F-DCE947716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0</xdr:colOff>
      <xdr:row>97</xdr:row>
      <xdr:rowOff>0</xdr:rowOff>
    </xdr:from>
    <xdr:to>
      <xdr:col>37</xdr:col>
      <xdr:colOff>393750</xdr:colOff>
      <xdr:row>111</xdr:row>
      <xdr:rowOff>257175</xdr:rowOff>
    </xdr:to>
    <xdr:graphicFrame macro="">
      <xdr:nvGraphicFramePr>
        <xdr:cNvPr id="5" name="Diagramm 4">
          <a:extLst>
            <a:ext uri="{FF2B5EF4-FFF2-40B4-BE49-F238E27FC236}">
              <a16:creationId xmlns:a16="http://schemas.microsoft.com/office/drawing/2014/main" id="{758C9F70-753E-43C8-BAF3-815736074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0</xdr:colOff>
      <xdr:row>61</xdr:row>
      <xdr:rowOff>0</xdr:rowOff>
    </xdr:from>
    <xdr:to>
      <xdr:col>36</xdr:col>
      <xdr:colOff>393750</xdr:colOff>
      <xdr:row>76</xdr:row>
      <xdr:rowOff>57150</xdr:rowOff>
    </xdr:to>
    <xdr:graphicFrame macro="">
      <xdr:nvGraphicFramePr>
        <xdr:cNvPr id="9" name="Diagramm 8">
          <a:extLst>
            <a:ext uri="{FF2B5EF4-FFF2-40B4-BE49-F238E27FC236}">
              <a16:creationId xmlns:a16="http://schemas.microsoft.com/office/drawing/2014/main" id="{B25131C7-07F8-4556-BCFE-0B8074398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81</xdr:row>
      <xdr:rowOff>0</xdr:rowOff>
    </xdr:from>
    <xdr:to>
      <xdr:col>22</xdr:col>
      <xdr:colOff>489000</xdr:colOff>
      <xdr:row>96</xdr:row>
      <xdr:rowOff>57150</xdr:rowOff>
    </xdr:to>
    <xdr:graphicFrame macro="">
      <xdr:nvGraphicFramePr>
        <xdr:cNvPr id="12" name="Diagramm 11">
          <a:extLst>
            <a:ext uri="{FF2B5EF4-FFF2-40B4-BE49-F238E27FC236}">
              <a16:creationId xmlns:a16="http://schemas.microsoft.com/office/drawing/2014/main" id="{B89E4167-86DD-4C37-8402-66C250A1A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2</xdr:row>
      <xdr:rowOff>19050</xdr:rowOff>
    </xdr:from>
    <xdr:to>
      <xdr:col>11</xdr:col>
      <xdr:colOff>203250</xdr:colOff>
      <xdr:row>14</xdr:row>
      <xdr:rowOff>260625</xdr:rowOff>
    </xdr:to>
    <xdr:graphicFrame macro="">
      <xdr:nvGraphicFramePr>
        <xdr:cNvPr id="2" name="Diagramm 1">
          <a:extLst>
            <a:ext uri="{FF2B5EF4-FFF2-40B4-BE49-F238E27FC236}">
              <a16:creationId xmlns:a16="http://schemas.microsoft.com/office/drawing/2014/main" id="{53C99B08-D837-47E9-848D-4EF1162B3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438151</xdr:colOff>
      <xdr:row>2</xdr:row>
      <xdr:rowOff>19050</xdr:rowOff>
    </xdr:from>
    <xdr:to>
      <xdr:col>17</xdr:col>
      <xdr:colOff>50851</xdr:colOff>
      <xdr:row>14</xdr:row>
      <xdr:rowOff>260625</xdr:rowOff>
    </xdr:to>
    <xdr:graphicFrame macro="">
      <xdr:nvGraphicFramePr>
        <xdr:cNvPr id="3" name="Diagramm 2">
          <a:extLst>
            <a:ext uri="{FF2B5EF4-FFF2-40B4-BE49-F238E27FC236}">
              <a16:creationId xmlns:a16="http://schemas.microsoft.com/office/drawing/2014/main" id="{352727A9-E3EA-4B79-B6E1-23C728E83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300037</xdr:colOff>
      <xdr:row>1</xdr:row>
      <xdr:rowOff>190499</xdr:rowOff>
    </xdr:from>
    <xdr:to>
      <xdr:col>28</xdr:col>
      <xdr:colOff>789037</xdr:colOff>
      <xdr:row>16</xdr:row>
      <xdr:rowOff>106274</xdr:rowOff>
    </xdr:to>
    <xdr:graphicFrame macro="">
      <xdr:nvGraphicFramePr>
        <xdr:cNvPr id="4" name="Diagramm 3">
          <a:extLst>
            <a:ext uri="{FF2B5EF4-FFF2-40B4-BE49-F238E27FC236}">
              <a16:creationId xmlns:a16="http://schemas.microsoft.com/office/drawing/2014/main" id="{FB24D440-B0CD-4C47-8497-138E45E46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19</xdr:row>
      <xdr:rowOff>0</xdr:rowOff>
    </xdr:from>
    <xdr:to>
      <xdr:col>11</xdr:col>
      <xdr:colOff>174675</xdr:colOff>
      <xdr:row>31</xdr:row>
      <xdr:rowOff>241575</xdr:rowOff>
    </xdr:to>
    <xdr:graphicFrame macro="">
      <xdr:nvGraphicFramePr>
        <xdr:cNvPr id="5" name="Diagramm 4">
          <a:extLst>
            <a:ext uri="{FF2B5EF4-FFF2-40B4-BE49-F238E27FC236}">
              <a16:creationId xmlns:a16="http://schemas.microsoft.com/office/drawing/2014/main" id="{B5236BD5-5FD9-4A9E-A8D6-82B56941C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447675</xdr:colOff>
      <xdr:row>19</xdr:row>
      <xdr:rowOff>19050</xdr:rowOff>
    </xdr:from>
    <xdr:to>
      <xdr:col>17</xdr:col>
      <xdr:colOff>98475</xdr:colOff>
      <xdr:row>31</xdr:row>
      <xdr:rowOff>260625</xdr:rowOff>
    </xdr:to>
    <xdr:graphicFrame macro="">
      <xdr:nvGraphicFramePr>
        <xdr:cNvPr id="6" name="Diagramm 5">
          <a:extLst>
            <a:ext uri="{FF2B5EF4-FFF2-40B4-BE49-F238E27FC236}">
              <a16:creationId xmlns:a16="http://schemas.microsoft.com/office/drawing/2014/main" id="{A620CD90-E458-432A-9E26-879740E09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190500</xdr:colOff>
      <xdr:row>19</xdr:row>
      <xdr:rowOff>9525</xdr:rowOff>
    </xdr:from>
    <xdr:to>
      <xdr:col>28</xdr:col>
      <xdr:colOff>679500</xdr:colOff>
      <xdr:row>33</xdr:row>
      <xdr:rowOff>125325</xdr:rowOff>
    </xdr:to>
    <xdr:graphicFrame macro="">
      <xdr:nvGraphicFramePr>
        <xdr:cNvPr id="7" name="Diagramm 6">
          <a:extLst>
            <a:ext uri="{FF2B5EF4-FFF2-40B4-BE49-F238E27FC236}">
              <a16:creationId xmlns:a16="http://schemas.microsoft.com/office/drawing/2014/main" id="{835CDEBE-4006-4A49-BA18-1850D9312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301625</xdr:colOff>
      <xdr:row>0</xdr:row>
      <xdr:rowOff>190500</xdr:rowOff>
    </xdr:from>
    <xdr:to>
      <xdr:col>22</xdr:col>
      <xdr:colOff>672425</xdr:colOff>
      <xdr:row>16</xdr:row>
      <xdr:rowOff>144375</xdr:rowOff>
    </xdr:to>
    <xdr:graphicFrame macro="">
      <xdr:nvGraphicFramePr>
        <xdr:cNvPr id="2" name="Diagramm 1">
          <a:extLst>
            <a:ext uri="{FF2B5EF4-FFF2-40B4-BE49-F238E27FC236}">
              <a16:creationId xmlns:a16="http://schemas.microsoft.com/office/drawing/2014/main" id="{EF83A777-4B9D-4A0E-82EB-F376722FB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339725</xdr:colOff>
      <xdr:row>17</xdr:row>
      <xdr:rowOff>295274</xdr:rowOff>
    </xdr:from>
    <xdr:to>
      <xdr:col>22</xdr:col>
      <xdr:colOff>710525</xdr:colOff>
      <xdr:row>33</xdr:row>
      <xdr:rowOff>182474</xdr:rowOff>
    </xdr:to>
    <xdr:graphicFrame macro="">
      <xdr:nvGraphicFramePr>
        <xdr:cNvPr id="3" name="Diagramm 2">
          <a:extLst>
            <a:ext uri="{FF2B5EF4-FFF2-40B4-BE49-F238E27FC236}">
              <a16:creationId xmlns:a16="http://schemas.microsoft.com/office/drawing/2014/main" id="{4363F6AF-A5C9-46F9-A997-EA4F19D92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385762</xdr:colOff>
      <xdr:row>39</xdr:row>
      <xdr:rowOff>266699</xdr:rowOff>
    </xdr:from>
    <xdr:to>
      <xdr:col>22</xdr:col>
      <xdr:colOff>36562</xdr:colOff>
      <xdr:row>55</xdr:row>
      <xdr:rowOff>134849</xdr:rowOff>
    </xdr:to>
    <xdr:graphicFrame macro="">
      <xdr:nvGraphicFramePr>
        <xdr:cNvPr id="4" name="Diagramm 3">
          <a:extLst>
            <a:ext uri="{FF2B5EF4-FFF2-40B4-BE49-F238E27FC236}">
              <a16:creationId xmlns:a16="http://schemas.microsoft.com/office/drawing/2014/main" id="{84B32889-98B0-4514-83A7-D63727C7D7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552450</xdr:colOff>
      <xdr:row>39</xdr:row>
      <xdr:rowOff>257174</xdr:rowOff>
    </xdr:from>
    <xdr:to>
      <xdr:col>32</xdr:col>
      <xdr:colOff>384225</xdr:colOff>
      <xdr:row>55</xdr:row>
      <xdr:rowOff>125324</xdr:rowOff>
    </xdr:to>
    <xdr:graphicFrame macro="">
      <xdr:nvGraphicFramePr>
        <xdr:cNvPr id="5" name="Diagramm 4">
          <a:extLst>
            <a:ext uri="{FF2B5EF4-FFF2-40B4-BE49-F238E27FC236}">
              <a16:creationId xmlns:a16="http://schemas.microsoft.com/office/drawing/2014/main" id="{40C36444-17CD-4F01-B907-0DBA92F6B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438150</xdr:colOff>
      <xdr:row>107</xdr:row>
      <xdr:rowOff>28574</xdr:rowOff>
    </xdr:from>
    <xdr:to>
      <xdr:col>22</xdr:col>
      <xdr:colOff>88950</xdr:colOff>
      <xdr:row>123</xdr:row>
      <xdr:rowOff>38100</xdr:rowOff>
    </xdr:to>
    <xdr:graphicFrame macro="">
      <xdr:nvGraphicFramePr>
        <xdr:cNvPr id="6" name="Diagramm 5">
          <a:extLst>
            <a:ext uri="{FF2B5EF4-FFF2-40B4-BE49-F238E27FC236}">
              <a16:creationId xmlns:a16="http://schemas.microsoft.com/office/drawing/2014/main" id="{F722CFB9-856A-4B4C-9354-B1089737F7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466725</xdr:colOff>
      <xdr:row>90</xdr:row>
      <xdr:rowOff>19050</xdr:rowOff>
    </xdr:from>
    <xdr:to>
      <xdr:col>32</xdr:col>
      <xdr:colOff>298500</xdr:colOff>
      <xdr:row>106</xdr:row>
      <xdr:rowOff>11025</xdr:rowOff>
    </xdr:to>
    <xdr:graphicFrame macro="">
      <xdr:nvGraphicFramePr>
        <xdr:cNvPr id="7" name="Diagramm 6">
          <a:extLst>
            <a:ext uri="{FF2B5EF4-FFF2-40B4-BE49-F238E27FC236}">
              <a16:creationId xmlns:a16="http://schemas.microsoft.com/office/drawing/2014/main" id="{A26BBD1E-7ED0-43F8-8753-71054FB02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400050</xdr:colOff>
      <xdr:row>90</xdr:row>
      <xdr:rowOff>76200</xdr:rowOff>
    </xdr:from>
    <xdr:to>
      <xdr:col>22</xdr:col>
      <xdr:colOff>50850</xdr:colOff>
      <xdr:row>105</xdr:row>
      <xdr:rowOff>58650</xdr:rowOff>
    </xdr:to>
    <xdr:graphicFrame macro="">
      <xdr:nvGraphicFramePr>
        <xdr:cNvPr id="8" name="Diagramm 7">
          <a:extLst>
            <a:ext uri="{FF2B5EF4-FFF2-40B4-BE49-F238E27FC236}">
              <a16:creationId xmlns:a16="http://schemas.microsoft.com/office/drawing/2014/main" id="{96FEDF19-57DB-488C-B366-DF7AF31372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xdr:col>
      <xdr:colOff>495300</xdr:colOff>
      <xdr:row>107</xdr:row>
      <xdr:rowOff>85725</xdr:rowOff>
    </xdr:from>
    <xdr:to>
      <xdr:col>32</xdr:col>
      <xdr:colOff>327075</xdr:colOff>
      <xdr:row>123</xdr:row>
      <xdr:rowOff>39600</xdr:rowOff>
    </xdr:to>
    <xdr:graphicFrame macro="">
      <xdr:nvGraphicFramePr>
        <xdr:cNvPr id="9" name="Diagramm 8">
          <a:extLst>
            <a:ext uri="{FF2B5EF4-FFF2-40B4-BE49-F238E27FC236}">
              <a16:creationId xmlns:a16="http://schemas.microsoft.com/office/drawing/2014/main" id="{B9119A0E-5F10-4E04-BB4E-3865CC4D6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485775</xdr:colOff>
      <xdr:row>73</xdr:row>
      <xdr:rowOff>190500</xdr:rowOff>
    </xdr:from>
    <xdr:to>
      <xdr:col>32</xdr:col>
      <xdr:colOff>317550</xdr:colOff>
      <xdr:row>88</xdr:row>
      <xdr:rowOff>172950</xdr:rowOff>
    </xdr:to>
    <xdr:graphicFrame macro="">
      <xdr:nvGraphicFramePr>
        <xdr:cNvPr id="11" name="Diagramm 10">
          <a:extLst>
            <a:ext uri="{FF2B5EF4-FFF2-40B4-BE49-F238E27FC236}">
              <a16:creationId xmlns:a16="http://schemas.microsoft.com/office/drawing/2014/main" id="{9B38020B-F1CE-4BE2-AA96-44FB54A9D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342900</xdr:colOff>
      <xdr:row>73</xdr:row>
      <xdr:rowOff>133350</xdr:rowOff>
    </xdr:from>
    <xdr:to>
      <xdr:col>21</xdr:col>
      <xdr:colOff>831900</xdr:colOff>
      <xdr:row>89</xdr:row>
      <xdr:rowOff>1500</xdr:rowOff>
    </xdr:to>
    <xdr:graphicFrame macro="">
      <xdr:nvGraphicFramePr>
        <xdr:cNvPr id="12" name="Diagramm 11">
          <a:extLst>
            <a:ext uri="{FF2B5EF4-FFF2-40B4-BE49-F238E27FC236}">
              <a16:creationId xmlns:a16="http://schemas.microsoft.com/office/drawing/2014/main" id="{E4A0AC08-E7F6-4BF4-86D7-D9F61D2BB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333375</xdr:colOff>
      <xdr:row>56</xdr:row>
      <xdr:rowOff>171450</xdr:rowOff>
    </xdr:from>
    <xdr:to>
      <xdr:col>21</xdr:col>
      <xdr:colOff>822375</xdr:colOff>
      <xdr:row>72</xdr:row>
      <xdr:rowOff>39600</xdr:rowOff>
    </xdr:to>
    <xdr:graphicFrame macro="">
      <xdr:nvGraphicFramePr>
        <xdr:cNvPr id="14" name="Diagramm 13">
          <a:extLst>
            <a:ext uri="{FF2B5EF4-FFF2-40B4-BE49-F238E27FC236}">
              <a16:creationId xmlns:a16="http://schemas.microsoft.com/office/drawing/2014/main" id="{41B26CBF-E452-4ECF-AF35-6C7CE8957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22</xdr:col>
      <xdr:colOff>533400</xdr:colOff>
      <xdr:row>56</xdr:row>
      <xdr:rowOff>171450</xdr:rowOff>
    </xdr:from>
    <xdr:to>
      <xdr:col>32</xdr:col>
      <xdr:colOff>365175</xdr:colOff>
      <xdr:row>72</xdr:row>
      <xdr:rowOff>39600</xdr:rowOff>
    </xdr:to>
    <xdr:graphicFrame macro="">
      <xdr:nvGraphicFramePr>
        <xdr:cNvPr id="15" name="Diagramm 14">
          <a:extLst>
            <a:ext uri="{FF2B5EF4-FFF2-40B4-BE49-F238E27FC236}">
              <a16:creationId xmlns:a16="http://schemas.microsoft.com/office/drawing/2014/main" id="{39F7E0C6-8526-4EDF-B760-A18361650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24</xdr:row>
      <xdr:rowOff>161925</xdr:rowOff>
    </xdr:from>
    <xdr:to>
      <xdr:col>6</xdr:col>
      <xdr:colOff>98475</xdr:colOff>
      <xdr:row>41</xdr:row>
      <xdr:rowOff>39601</xdr:rowOff>
    </xdr:to>
    <xdr:graphicFrame macro="">
      <xdr:nvGraphicFramePr>
        <xdr:cNvPr id="2" name="Diagramm 1">
          <a:extLst>
            <a:ext uri="{FF2B5EF4-FFF2-40B4-BE49-F238E27FC236}">
              <a16:creationId xmlns:a16="http://schemas.microsoft.com/office/drawing/2014/main" id="{CF3989C3-991D-4416-B538-16074D91A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0</xdr:rowOff>
    </xdr:from>
    <xdr:to>
      <xdr:col>12</xdr:col>
      <xdr:colOff>698550</xdr:colOff>
      <xdr:row>41</xdr:row>
      <xdr:rowOff>77701</xdr:rowOff>
    </xdr:to>
    <xdr:graphicFrame macro="">
      <xdr:nvGraphicFramePr>
        <xdr:cNvPr id="3" name="Diagramm 2">
          <a:extLst>
            <a:ext uri="{FF2B5EF4-FFF2-40B4-BE49-F238E27FC236}">
              <a16:creationId xmlns:a16="http://schemas.microsoft.com/office/drawing/2014/main" id="{67C0E026-A773-43E7-8C37-C8729B976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57150</xdr:rowOff>
    </xdr:from>
    <xdr:to>
      <xdr:col>5</xdr:col>
      <xdr:colOff>698550</xdr:colOff>
      <xdr:row>37</xdr:row>
      <xdr:rowOff>20551</xdr:rowOff>
    </xdr:to>
    <xdr:graphicFrame macro="">
      <xdr:nvGraphicFramePr>
        <xdr:cNvPr id="2" name="Diagramm 1">
          <a:extLst>
            <a:ext uri="{FF2B5EF4-FFF2-40B4-BE49-F238E27FC236}">
              <a16:creationId xmlns:a16="http://schemas.microsoft.com/office/drawing/2014/main" id="{787F5D92-607A-4839-8728-A9B855724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20</xdr:row>
      <xdr:rowOff>9525</xdr:rowOff>
    </xdr:from>
    <xdr:to>
      <xdr:col>11</xdr:col>
      <xdr:colOff>708075</xdr:colOff>
      <xdr:row>35</xdr:row>
      <xdr:rowOff>134851</xdr:rowOff>
    </xdr:to>
    <xdr:graphicFrame macro="">
      <xdr:nvGraphicFramePr>
        <xdr:cNvPr id="3" name="Diagramm 2">
          <a:extLst>
            <a:ext uri="{FF2B5EF4-FFF2-40B4-BE49-F238E27FC236}">
              <a16:creationId xmlns:a16="http://schemas.microsoft.com/office/drawing/2014/main" id="{57317AF1-872A-4A9F-BAF8-C832DB7E24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400050</xdr:colOff>
      <xdr:row>0</xdr:row>
      <xdr:rowOff>123825</xdr:rowOff>
    </xdr:from>
    <xdr:to>
      <xdr:col>19</xdr:col>
      <xdr:colOff>770850</xdr:colOff>
      <xdr:row>16</xdr:row>
      <xdr:rowOff>163425</xdr:rowOff>
    </xdr:to>
    <xdr:graphicFrame macro="">
      <xdr:nvGraphicFramePr>
        <xdr:cNvPr id="2" name="Diagramm 1">
          <a:extLst>
            <a:ext uri="{FF2B5EF4-FFF2-40B4-BE49-F238E27FC236}">
              <a16:creationId xmlns:a16="http://schemas.microsoft.com/office/drawing/2014/main" id="{7F385F9A-D6D4-4E19-9B80-EDA6FE042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242887</xdr:colOff>
      <xdr:row>34</xdr:row>
      <xdr:rowOff>38100</xdr:rowOff>
    </xdr:from>
    <xdr:to>
      <xdr:col>5</xdr:col>
      <xdr:colOff>731887</xdr:colOff>
      <xdr:row>50</xdr:row>
      <xdr:rowOff>77700</xdr:rowOff>
    </xdr:to>
    <xdr:graphicFrame macro="">
      <xdr:nvGraphicFramePr>
        <xdr:cNvPr id="3" name="Diagramm 2">
          <a:extLst>
            <a:ext uri="{FF2B5EF4-FFF2-40B4-BE49-F238E27FC236}">
              <a16:creationId xmlns:a16="http://schemas.microsoft.com/office/drawing/2014/main" id="{B41E327B-A769-4BCE-BDA7-0C0ED6708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647700</xdr:colOff>
      <xdr:row>52</xdr:row>
      <xdr:rowOff>28575</xdr:rowOff>
    </xdr:from>
    <xdr:to>
      <xdr:col>22</xdr:col>
      <xdr:colOff>298500</xdr:colOff>
      <xdr:row>66</xdr:row>
      <xdr:rowOff>57150</xdr:rowOff>
    </xdr:to>
    <xdr:graphicFrame macro="">
      <xdr:nvGraphicFramePr>
        <xdr:cNvPr id="4" name="Diagramm 3">
          <a:extLst>
            <a:ext uri="{FF2B5EF4-FFF2-40B4-BE49-F238E27FC236}">
              <a16:creationId xmlns:a16="http://schemas.microsoft.com/office/drawing/2014/main" id="{A21677D9-C3AD-4EB3-A879-DA6270725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590550</xdr:colOff>
      <xdr:row>68</xdr:row>
      <xdr:rowOff>104775</xdr:rowOff>
    </xdr:from>
    <xdr:to>
      <xdr:col>22</xdr:col>
      <xdr:colOff>241350</xdr:colOff>
      <xdr:row>84</xdr:row>
      <xdr:rowOff>144375</xdr:rowOff>
    </xdr:to>
    <xdr:graphicFrame macro="">
      <xdr:nvGraphicFramePr>
        <xdr:cNvPr id="5" name="Diagramm 4">
          <a:extLst>
            <a:ext uri="{FF2B5EF4-FFF2-40B4-BE49-F238E27FC236}">
              <a16:creationId xmlns:a16="http://schemas.microsoft.com/office/drawing/2014/main" id="{2FC546DF-84C4-4DED-98B5-83F11A4A2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504825</xdr:colOff>
      <xdr:row>86</xdr:row>
      <xdr:rowOff>190500</xdr:rowOff>
    </xdr:from>
    <xdr:to>
      <xdr:col>22</xdr:col>
      <xdr:colOff>155625</xdr:colOff>
      <xdr:row>103</xdr:row>
      <xdr:rowOff>30075</xdr:rowOff>
    </xdr:to>
    <xdr:graphicFrame macro="">
      <xdr:nvGraphicFramePr>
        <xdr:cNvPr id="6" name="Diagramm 5">
          <a:extLst>
            <a:ext uri="{FF2B5EF4-FFF2-40B4-BE49-F238E27FC236}">
              <a16:creationId xmlns:a16="http://schemas.microsoft.com/office/drawing/2014/main" id="{8E6191F5-C970-48C3-8B40-1C30E96A1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542925</xdr:colOff>
      <xdr:row>105</xdr:row>
      <xdr:rowOff>28575</xdr:rowOff>
    </xdr:from>
    <xdr:to>
      <xdr:col>22</xdr:col>
      <xdr:colOff>193725</xdr:colOff>
      <xdr:row>121</xdr:row>
      <xdr:rowOff>68175</xdr:rowOff>
    </xdr:to>
    <xdr:graphicFrame macro="">
      <xdr:nvGraphicFramePr>
        <xdr:cNvPr id="7" name="Diagramm 6">
          <a:extLst>
            <a:ext uri="{FF2B5EF4-FFF2-40B4-BE49-F238E27FC236}">
              <a16:creationId xmlns:a16="http://schemas.microsoft.com/office/drawing/2014/main" id="{89B40D1D-2875-44DB-B1D2-2BF9E799E4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22</xdr:col>
      <xdr:colOff>604837</xdr:colOff>
      <xdr:row>0</xdr:row>
      <xdr:rowOff>180975</xdr:rowOff>
    </xdr:from>
    <xdr:to>
      <xdr:col>28</xdr:col>
      <xdr:colOff>255637</xdr:colOff>
      <xdr:row>17</xdr:row>
      <xdr:rowOff>20550</xdr:rowOff>
    </xdr:to>
    <xdr:graphicFrame macro="">
      <xdr:nvGraphicFramePr>
        <xdr:cNvPr id="2" name="Diagramm 1">
          <a:extLst>
            <a:ext uri="{FF2B5EF4-FFF2-40B4-BE49-F238E27FC236}">
              <a16:creationId xmlns:a16="http://schemas.microsoft.com/office/drawing/2014/main" id="{CEFA8970-1BB0-4EFB-9E83-73B87D1C4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514350</xdr:colOff>
      <xdr:row>0</xdr:row>
      <xdr:rowOff>180975</xdr:rowOff>
    </xdr:from>
    <xdr:to>
      <xdr:col>22</xdr:col>
      <xdr:colOff>165150</xdr:colOff>
      <xdr:row>17</xdr:row>
      <xdr:rowOff>20550</xdr:rowOff>
    </xdr:to>
    <xdr:graphicFrame macro="">
      <xdr:nvGraphicFramePr>
        <xdr:cNvPr id="3" name="Diagramm 2">
          <a:extLst>
            <a:ext uri="{FF2B5EF4-FFF2-40B4-BE49-F238E27FC236}">
              <a16:creationId xmlns:a16="http://schemas.microsoft.com/office/drawing/2014/main" id="{05270E5F-7231-4D9F-95CC-A4EB9C6E21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566737</xdr:colOff>
      <xdr:row>19</xdr:row>
      <xdr:rowOff>152400</xdr:rowOff>
    </xdr:from>
    <xdr:to>
      <xdr:col>22</xdr:col>
      <xdr:colOff>217537</xdr:colOff>
      <xdr:row>35</xdr:row>
      <xdr:rowOff>192000</xdr:rowOff>
    </xdr:to>
    <xdr:graphicFrame macro="">
      <xdr:nvGraphicFramePr>
        <xdr:cNvPr id="4" name="Diagramm 3">
          <a:extLst>
            <a:ext uri="{FF2B5EF4-FFF2-40B4-BE49-F238E27FC236}">
              <a16:creationId xmlns:a16="http://schemas.microsoft.com/office/drawing/2014/main" id="{8DF03CC7-0B2B-4353-B150-BD5435820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638175</xdr:colOff>
      <xdr:row>47</xdr:row>
      <xdr:rowOff>161925</xdr:rowOff>
    </xdr:from>
    <xdr:to>
      <xdr:col>22</xdr:col>
      <xdr:colOff>828675</xdr:colOff>
      <xdr:row>63</xdr:row>
      <xdr:rowOff>161925</xdr:rowOff>
    </xdr:to>
    <xdr:graphicFrame macro="">
      <xdr:nvGraphicFramePr>
        <xdr:cNvPr id="6" name="Diagramm 5">
          <a:extLst>
            <a:ext uri="{FF2B5EF4-FFF2-40B4-BE49-F238E27FC236}">
              <a16:creationId xmlns:a16="http://schemas.microsoft.com/office/drawing/2014/main" id="{C00D4145-370A-40D9-BB9A-A0DD5F998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238125</xdr:colOff>
      <xdr:row>2</xdr:row>
      <xdr:rowOff>19049</xdr:rowOff>
    </xdr:from>
    <xdr:to>
      <xdr:col>9</xdr:col>
      <xdr:colOff>460425</xdr:colOff>
      <xdr:row>15</xdr:row>
      <xdr:rowOff>1499</xdr:rowOff>
    </xdr:to>
    <xdr:graphicFrame macro="">
      <xdr:nvGraphicFramePr>
        <xdr:cNvPr id="2" name="Diagramm 1">
          <a:extLst>
            <a:ext uri="{FF2B5EF4-FFF2-40B4-BE49-F238E27FC236}">
              <a16:creationId xmlns:a16="http://schemas.microsoft.com/office/drawing/2014/main" id="{30171B68-F49F-4D7F-8882-A6B30BE16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619125</xdr:colOff>
      <xdr:row>2</xdr:row>
      <xdr:rowOff>19049</xdr:rowOff>
    </xdr:from>
    <xdr:to>
      <xdr:col>15</xdr:col>
      <xdr:colOff>269925</xdr:colOff>
      <xdr:row>15</xdr:row>
      <xdr:rowOff>1499</xdr:rowOff>
    </xdr:to>
    <xdr:graphicFrame macro="">
      <xdr:nvGraphicFramePr>
        <xdr:cNvPr id="3" name="Diagramm 2">
          <a:extLst>
            <a:ext uri="{FF2B5EF4-FFF2-40B4-BE49-F238E27FC236}">
              <a16:creationId xmlns:a16="http://schemas.microsoft.com/office/drawing/2014/main" id="{CBB73479-E95A-460B-8FDD-5A767494B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200025</xdr:colOff>
      <xdr:row>18</xdr:row>
      <xdr:rowOff>238124</xdr:rowOff>
    </xdr:from>
    <xdr:to>
      <xdr:col>9</xdr:col>
      <xdr:colOff>422325</xdr:colOff>
      <xdr:row>33</xdr:row>
      <xdr:rowOff>106274</xdr:rowOff>
    </xdr:to>
    <xdr:graphicFrame macro="">
      <xdr:nvGraphicFramePr>
        <xdr:cNvPr id="5" name="Diagramm 4">
          <a:extLst>
            <a:ext uri="{FF2B5EF4-FFF2-40B4-BE49-F238E27FC236}">
              <a16:creationId xmlns:a16="http://schemas.microsoft.com/office/drawing/2014/main" id="{D32B57E8-730D-494D-A84E-BE5DE4D80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18</xdr:row>
      <xdr:rowOff>228599</xdr:rowOff>
    </xdr:from>
    <xdr:to>
      <xdr:col>15</xdr:col>
      <xdr:colOff>269925</xdr:colOff>
      <xdr:row>33</xdr:row>
      <xdr:rowOff>96749</xdr:rowOff>
    </xdr:to>
    <xdr:graphicFrame macro="">
      <xdr:nvGraphicFramePr>
        <xdr:cNvPr id="6" name="Diagramm 5">
          <a:extLst>
            <a:ext uri="{FF2B5EF4-FFF2-40B4-BE49-F238E27FC236}">
              <a16:creationId xmlns:a16="http://schemas.microsoft.com/office/drawing/2014/main" id="{ABC9400C-3435-4238-8332-2484E4E94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38100</xdr:colOff>
      <xdr:row>19</xdr:row>
      <xdr:rowOff>38100</xdr:rowOff>
    </xdr:from>
    <xdr:to>
      <xdr:col>26</xdr:col>
      <xdr:colOff>527100</xdr:colOff>
      <xdr:row>33</xdr:row>
      <xdr:rowOff>58650</xdr:rowOff>
    </xdr:to>
    <xdr:graphicFrame macro="">
      <xdr:nvGraphicFramePr>
        <xdr:cNvPr id="7" name="Diagramm 6">
          <a:extLst>
            <a:ext uri="{FF2B5EF4-FFF2-40B4-BE49-F238E27FC236}">
              <a16:creationId xmlns:a16="http://schemas.microsoft.com/office/drawing/2014/main" id="{7C51C842-FD5E-4222-AE51-5DFBE0D2E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809625</xdr:colOff>
      <xdr:row>1</xdr:row>
      <xdr:rowOff>47625</xdr:rowOff>
    </xdr:from>
    <xdr:to>
      <xdr:col>27</xdr:col>
      <xdr:colOff>200025</xdr:colOff>
      <xdr:row>16</xdr:row>
      <xdr:rowOff>114300</xdr:rowOff>
    </xdr:to>
    <xdr:graphicFrame macro="">
      <xdr:nvGraphicFramePr>
        <xdr:cNvPr id="9" name="Diagramm 8">
          <a:extLst>
            <a:ext uri="{FF2B5EF4-FFF2-40B4-BE49-F238E27FC236}">
              <a16:creationId xmlns:a16="http://schemas.microsoft.com/office/drawing/2014/main" id="{75404304-3BB4-437C-AB70-345F7A9BC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0.09964</cdr:x>
      <cdr:y>0.35429</cdr:y>
    </cdr:from>
    <cdr:to>
      <cdr:x>0.83696</cdr:x>
      <cdr:y>0.35714</cdr:y>
    </cdr:to>
    <cdr:cxnSp macro="">
      <cdr:nvCxnSpPr>
        <cdr:cNvPr id="3" name="Gerader Verbinder 2">
          <a:extLst xmlns:a="http://schemas.openxmlformats.org/drawingml/2006/main">
            <a:ext uri="{FF2B5EF4-FFF2-40B4-BE49-F238E27FC236}">
              <a16:creationId xmlns:a16="http://schemas.microsoft.com/office/drawing/2014/main" id="{CF4204C0-0A6E-49CF-939A-6358209CBEAA}"/>
            </a:ext>
          </a:extLst>
        </cdr:cNvPr>
        <cdr:cNvCxnSpPr/>
      </cdr:nvCxnSpPr>
      <cdr:spPr>
        <a:xfrm xmlns:a="http://schemas.openxmlformats.org/drawingml/2006/main">
          <a:off x="523875" y="1181100"/>
          <a:ext cx="3876675" cy="9525"/>
        </a:xfrm>
        <a:prstGeom xmlns:a="http://schemas.openxmlformats.org/drawingml/2006/main" prst="line">
          <a:avLst/>
        </a:prstGeom>
        <a:ln xmlns:a="http://schemas.openxmlformats.org/drawingml/2006/main" w="38100" cap="sq">
          <a:solidFill>
            <a:schemeClr val="accent1">
              <a:alpha val="50000"/>
            </a:schemeClr>
          </a:solidFill>
          <a:prstDash val="dash"/>
          <a:round/>
          <a:headEnd type="triangle" w="lg" len="lg"/>
        </a:ln>
        <a:effectLst xmlns:a="http://schemas.openxmlformats.org/drawingml/2006/main">
          <a:outerShdw blurRad="152400" dist="317500" dir="5400000" sx="90000" sy="-19000" rotWithShape="0">
            <a:prstClr val="black">
              <a:alpha val="15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0.09553</cdr:x>
      <cdr:y>0.66571</cdr:y>
    </cdr:from>
    <cdr:to>
      <cdr:x>0.83051</cdr:x>
      <cdr:y>0.66857</cdr:y>
    </cdr:to>
    <cdr:cxnSp macro="">
      <cdr:nvCxnSpPr>
        <cdr:cNvPr id="5" name="Gerader Verbinder 4">
          <a:extLst xmlns:a="http://schemas.openxmlformats.org/drawingml/2006/main">
            <a:ext uri="{FF2B5EF4-FFF2-40B4-BE49-F238E27FC236}">
              <a16:creationId xmlns:a16="http://schemas.microsoft.com/office/drawing/2014/main" id="{77A29512-C63A-4121-9DA2-53C1E82BB43A}"/>
            </a:ext>
          </a:extLst>
        </cdr:cNvPr>
        <cdr:cNvCxnSpPr/>
      </cdr:nvCxnSpPr>
      <cdr:spPr>
        <a:xfrm xmlns:a="http://schemas.openxmlformats.org/drawingml/2006/main">
          <a:off x="590550" y="2219325"/>
          <a:ext cx="4543425" cy="9525"/>
        </a:xfrm>
        <a:prstGeom xmlns:a="http://schemas.openxmlformats.org/drawingml/2006/main" prst="line">
          <a:avLst/>
        </a:prstGeom>
        <a:ln xmlns:a="http://schemas.openxmlformats.org/drawingml/2006/main" w="31750">
          <a:solidFill>
            <a:schemeClr val="accent2">
              <a:alpha val="76000"/>
            </a:schemeClr>
          </a:solidFill>
          <a:prstDash val="dash"/>
          <a:headEnd type="triangle" w="lg" len="lg"/>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k-pc\hdrive2go\Sportunterricht\LK%20Sport\Abitur\Praxis\Abi%20Bay\notenberechnung_sportkurs_und_sportabitur_g8_version_2016_04_19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es mich!"/>
      <sheetName val="Spielsportart"/>
      <sheetName val="Gymnastik und Tanz"/>
      <sheetName val="Gerätturnen"/>
      <sheetName val="Leichtathletik"/>
      <sheetName val="Schwimmen"/>
      <sheetName val="Additum"/>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rvinianum.de/files/dokumente/fachgruppen/sport/EPA%20Sport%202015.pdf" TargetMode="External"/><Relationship Id="rId13" Type="http://schemas.openxmlformats.org/officeDocument/2006/relationships/hyperlink" Target="https://www.rv.hessenrecht.hessen.de/perma?j=OSt%2FAbiV_HE_Anlage_9a" TargetMode="External"/><Relationship Id="rId3" Type="http://schemas.openxmlformats.org/officeDocument/2006/relationships/hyperlink" Target="https://reismann.lspb.de/wp-content/uploads/2021/07/Notentabelle-Reismann-S21-Leichtatlethik-LK-1.pdf" TargetMode="External"/><Relationship Id="rId7" Type="http://schemas.openxmlformats.org/officeDocument/2006/relationships/hyperlink" Target="https://www.hamburg.de/contentblob/4671954/58f2bccf169a89b205f73b4e9b219d7a/data/sport-arl-2021.pdf" TargetMode="External"/><Relationship Id="rId12" Type="http://schemas.openxmlformats.org/officeDocument/2006/relationships/hyperlink" Target="ausfuehrungsbestimmungen_zur_oberstufen-_und_abiturverordnung_fuer_das_fach_sport_und_fuer_den_sportpraktischen_teil_der_abiturpruefung_.pdf" TargetMode="External"/><Relationship Id="rId17" Type="http://schemas.openxmlformats.org/officeDocument/2006/relationships/printerSettings" Target="../printerSettings/printerSettings1.bin"/><Relationship Id="rId2" Type="http://schemas.openxmlformats.org/officeDocument/2006/relationships/hyperlink" Target="https://km.baden-wuerttemberg.de/fileadmin/redaktion/m-km/intern/PDF/Dateien/Gymnasium/Dokumente_Abitur/Dokumente_Sportabitur/20220509_SW_LA_Wertungstabellen_Abi_2024.pdf" TargetMode="External"/><Relationship Id="rId16" Type="http://schemas.openxmlformats.org/officeDocument/2006/relationships/hyperlink" Target="https://www.kmk.org/fileadmin/Dateien/veroeffentlichungen_beschluesse/1989/1989_12_01-EPA-Sport.pdf" TargetMode="External"/><Relationship Id="rId1" Type="http://schemas.openxmlformats.org/officeDocument/2006/relationships/hyperlink" Target="https://www.bildung.bremen.de/sixcms/media.php/13/ARI%20Sport2.pdf" TargetMode="External"/><Relationship Id="rId6" Type="http://schemas.openxmlformats.org/officeDocument/2006/relationships/hyperlink" Target="https://www.gesetze-bayern.de/Content/Document/BayVwV155123/true" TargetMode="External"/><Relationship Id="rId11" Type="http://schemas.openxmlformats.org/officeDocument/2006/relationships/hyperlink" Target="https://fachportal.lernnetz.de/files/Fachanforderungen%20und%20Leitf&#228;den/Sek.%20I_II/Fachanforderungen/Fachanforderungen_Sport_Sekundarstufen_I_II.pdf" TargetMode="External"/><Relationship Id="rId5" Type="http://schemas.openxmlformats.org/officeDocument/2006/relationships/hyperlink" Target="https://bildung.thueringen.de/fileadmin/ministerium/publikationen/gymnasiale_oberstufe.pdf" TargetMode="External"/><Relationship Id="rId15" Type="http://schemas.openxmlformats.org/officeDocument/2006/relationships/hyperlink" Target="https://bildungsserver.berlin-brandenburg.de/fileadmin/bbb/unterricht/fachbriefe_berlin/sport/Fachbrief_Sport_03.pdf" TargetMode="External"/><Relationship Id="rId10" Type="http://schemas.openxmlformats.org/officeDocument/2006/relationships/hyperlink" Target="https://www.saarland.de/SharedDocs/Downloads/DE/mbk/Lehrplaene/Lehrplaene_GOS_ab_2019_2020/Sport/APA_Sport_2019.pdf?__blob=publicationFile&amp;v=3" TargetMode="External"/><Relationship Id="rId4" Type="http://schemas.openxmlformats.org/officeDocument/2006/relationships/hyperlink" Target="https://mb.sachsen-anhalt.de/fileadmin/Bibliothek/Landesjournal/Bildung_und_Wissenschaft/Verordnungen/Oberstufenverordnung.pdf" TargetMode="External"/><Relationship Id="rId9" Type="http://schemas.openxmlformats.org/officeDocument/2006/relationships/hyperlink" Target="https://www.schulsport-nrw.de/fileadmin/user_upload/schulsportpraxis_und_fortbildung/pdf/4734_2_Inhalt.pdf" TargetMode="External"/><Relationship Id="rId14" Type="http://schemas.openxmlformats.org/officeDocument/2006/relationships/hyperlink" Target="https://www.berlin.de/sen/bildung/unterricht/faecher-rahmenlehrplaene/rahmenlehrplaene/rahmenlehrplan-sport-go-teil-c.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EA1B-B336-4F19-BD69-1E03A517F37B}">
  <dimension ref="A1:W35"/>
  <sheetViews>
    <sheetView tabSelected="1" workbookViewId="0"/>
  </sheetViews>
  <sheetFormatPr baseColWidth="10" defaultRowHeight="15.75" x14ac:dyDescent="0.25"/>
  <cols>
    <col min="1" max="1" width="17.25" customWidth="1"/>
  </cols>
  <sheetData>
    <row r="1" spans="1:23" s="238" customFormat="1" ht="25.5" x14ac:dyDescent="0.35">
      <c r="A1" s="235" t="s">
        <v>282</v>
      </c>
      <c r="B1" s="236"/>
      <c r="C1" s="236"/>
      <c r="D1" s="236"/>
      <c r="E1" s="236"/>
      <c r="F1" s="236"/>
      <c r="G1" s="236"/>
      <c r="H1" s="236"/>
      <c r="I1" s="236"/>
      <c r="J1" s="236"/>
      <c r="K1" s="236"/>
      <c r="L1" s="236"/>
      <c r="M1" s="236"/>
      <c r="N1" s="236"/>
      <c r="O1" s="236"/>
      <c r="P1" s="236"/>
      <c r="Q1" s="236"/>
      <c r="R1" s="236"/>
      <c r="S1" s="237"/>
      <c r="T1" s="237"/>
      <c r="U1" s="237"/>
      <c r="V1" s="237"/>
      <c r="W1" s="237"/>
    </row>
    <row r="2" spans="1:23" s="238" customFormat="1" ht="25.5" x14ac:dyDescent="0.35">
      <c r="A2" s="239"/>
      <c r="B2" s="240"/>
      <c r="C2" s="240"/>
      <c r="D2" s="240"/>
      <c r="E2" s="240"/>
      <c r="F2" s="240"/>
      <c r="G2" s="240"/>
      <c r="H2" s="240"/>
      <c r="I2" s="240"/>
      <c r="J2" s="240"/>
      <c r="K2" s="240"/>
      <c r="L2" s="240"/>
      <c r="M2" s="240"/>
      <c r="N2" s="240"/>
      <c r="O2" s="240"/>
      <c r="P2" s="240"/>
      <c r="Q2" s="240"/>
      <c r="R2" s="240"/>
      <c r="S2" s="237"/>
      <c r="T2" s="237"/>
      <c r="U2" s="237"/>
      <c r="V2" s="237"/>
      <c r="W2" s="237"/>
    </row>
    <row r="3" spans="1:23" ht="24.95" customHeight="1" x14ac:dyDescent="0.3">
      <c r="A3" s="94" t="s">
        <v>136</v>
      </c>
      <c r="B3" s="151" t="s">
        <v>137</v>
      </c>
      <c r="C3" s="151"/>
      <c r="D3" s="151"/>
      <c r="E3" s="151"/>
      <c r="F3" s="151"/>
      <c r="G3" s="151"/>
      <c r="H3" s="151"/>
      <c r="I3" s="152"/>
      <c r="J3" s="152"/>
      <c r="K3" s="152"/>
      <c r="L3" s="153"/>
      <c r="M3" s="153"/>
      <c r="N3" s="153"/>
      <c r="O3" s="153"/>
      <c r="P3" s="153"/>
      <c r="Q3" s="153"/>
      <c r="R3" s="153"/>
      <c r="S3" s="153"/>
      <c r="T3" s="153"/>
      <c r="U3" s="153"/>
      <c r="V3" s="153"/>
      <c r="W3" s="153"/>
    </row>
    <row r="4" spans="1:23" ht="24.95" customHeight="1" x14ac:dyDescent="0.3">
      <c r="A4" s="94" t="s">
        <v>138</v>
      </c>
      <c r="B4" s="151" t="s">
        <v>137</v>
      </c>
      <c r="C4" s="151"/>
      <c r="D4" s="151"/>
      <c r="E4" s="151"/>
      <c r="F4" s="151"/>
      <c r="G4" s="151"/>
      <c r="H4" s="151"/>
      <c r="I4" s="152"/>
      <c r="J4" s="152"/>
      <c r="K4" s="152"/>
      <c r="L4" s="153"/>
      <c r="M4" s="153"/>
      <c r="N4" s="153"/>
      <c r="O4" s="153"/>
      <c r="P4" s="153"/>
      <c r="Q4" s="153"/>
      <c r="R4" s="153"/>
      <c r="S4" s="153"/>
      <c r="T4" s="153"/>
      <c r="U4" s="153"/>
      <c r="V4" s="153"/>
      <c r="W4" s="153"/>
    </row>
    <row r="5" spans="1:23" ht="24.95" customHeight="1" x14ac:dyDescent="0.3">
      <c r="A5" s="94" t="s">
        <v>139</v>
      </c>
      <c r="B5" s="151" t="s">
        <v>137</v>
      </c>
      <c r="C5" s="151"/>
      <c r="D5" s="151"/>
      <c r="E5" s="151"/>
      <c r="F5" s="151"/>
      <c r="G5" s="151"/>
      <c r="H5" s="151"/>
      <c r="I5" s="152"/>
      <c r="J5" s="152"/>
      <c r="K5" s="152"/>
      <c r="L5" s="153"/>
      <c r="M5" s="153"/>
      <c r="N5" s="153"/>
      <c r="O5" s="153"/>
      <c r="P5" s="153"/>
      <c r="Q5" s="153"/>
      <c r="R5" s="153"/>
      <c r="S5" s="153"/>
      <c r="T5" s="153"/>
      <c r="U5" s="153"/>
      <c r="V5" s="153"/>
      <c r="W5" s="153"/>
    </row>
    <row r="6" spans="1:23" ht="24.95" customHeight="1" x14ac:dyDescent="0.3">
      <c r="A6" s="94" t="s">
        <v>140</v>
      </c>
      <c r="B6" s="151" t="s">
        <v>137</v>
      </c>
      <c r="C6" s="151"/>
      <c r="D6" s="151"/>
      <c r="E6" s="151"/>
      <c r="F6" s="151"/>
      <c r="G6" s="151"/>
      <c r="H6" s="151"/>
      <c r="I6" s="152"/>
      <c r="J6" s="152"/>
      <c r="K6" s="152"/>
      <c r="L6" s="153"/>
      <c r="M6" s="153"/>
      <c r="N6" s="153"/>
      <c r="O6" s="153"/>
      <c r="P6" s="153"/>
      <c r="Q6" s="153"/>
      <c r="R6" s="153"/>
      <c r="S6" s="153"/>
      <c r="T6" s="153"/>
      <c r="U6" s="153"/>
      <c r="V6" s="153"/>
      <c r="W6" s="153"/>
    </row>
    <row r="7" spans="1:23" s="155" customFormat="1" ht="24.95" customHeight="1" x14ac:dyDescent="0.3">
      <c r="A7" s="94" t="s">
        <v>141</v>
      </c>
      <c r="B7" s="243" t="s">
        <v>284</v>
      </c>
      <c r="C7" s="151"/>
      <c r="D7" s="151"/>
      <c r="E7" s="151"/>
      <c r="F7" s="151"/>
      <c r="G7" s="151"/>
      <c r="H7" s="151"/>
      <c r="I7" s="154" t="s">
        <v>283</v>
      </c>
      <c r="J7" s="154"/>
    </row>
    <row r="8" spans="1:23" s="155" customFormat="1" ht="21.95" customHeight="1" x14ac:dyDescent="0.3">
      <c r="A8" s="77"/>
      <c r="B8" s="151"/>
      <c r="C8" s="151"/>
      <c r="D8" s="151"/>
      <c r="E8" s="151"/>
      <c r="F8" s="151"/>
      <c r="G8" s="151"/>
      <c r="H8" s="151"/>
      <c r="I8" s="152"/>
      <c r="J8" s="154"/>
      <c r="K8" s="154"/>
    </row>
    <row r="9" spans="1:23" s="155" customFormat="1" ht="21.95" customHeight="1" x14ac:dyDescent="0.4">
      <c r="A9" s="235" t="s">
        <v>142</v>
      </c>
      <c r="B9" s="241"/>
      <c r="C9" s="241"/>
      <c r="D9" s="241"/>
      <c r="E9" s="241"/>
      <c r="F9" s="241"/>
      <c r="G9" s="241"/>
      <c r="H9" s="241"/>
      <c r="I9" s="241"/>
      <c r="J9" s="242"/>
      <c r="K9" s="242"/>
      <c r="L9" s="242"/>
      <c r="M9" s="242"/>
      <c r="N9" s="242"/>
      <c r="O9" s="242"/>
      <c r="P9" s="242"/>
      <c r="Q9" s="242"/>
      <c r="R9" s="242"/>
    </row>
    <row r="10" spans="1:23" s="155" customFormat="1" ht="24.95" customHeight="1" x14ac:dyDescent="0.35">
      <c r="A10" s="155" t="s">
        <v>143</v>
      </c>
      <c r="B10" s="156" t="s">
        <v>2</v>
      </c>
      <c r="C10" s="230" t="s">
        <v>269</v>
      </c>
      <c r="D10" s="157"/>
      <c r="E10" s="157"/>
      <c r="F10" s="157"/>
      <c r="G10" s="157"/>
      <c r="H10" s="157"/>
      <c r="I10" s="157"/>
      <c r="J10" s="158"/>
    </row>
    <row r="11" spans="1:23" s="155" customFormat="1" ht="24.95" customHeight="1" x14ac:dyDescent="0.35">
      <c r="A11" s="155" t="s">
        <v>144</v>
      </c>
      <c r="B11" s="156" t="s">
        <v>3</v>
      </c>
      <c r="C11" s="231" t="s">
        <v>270</v>
      </c>
      <c r="D11" s="157"/>
      <c r="E11" s="157"/>
      <c r="F11" s="157"/>
      <c r="G11" s="157"/>
      <c r="H11" s="157"/>
      <c r="I11" s="157"/>
      <c r="J11" s="158"/>
    </row>
    <row r="12" spans="1:23" s="155" customFormat="1" ht="24.95" customHeight="1" x14ac:dyDescent="0.25">
      <c r="A12" s="155" t="s">
        <v>145</v>
      </c>
      <c r="B12" s="159" t="s">
        <v>5</v>
      </c>
      <c r="C12" s="244" t="s">
        <v>280</v>
      </c>
      <c r="D12" s="244"/>
      <c r="E12" s="244"/>
      <c r="F12" s="244"/>
      <c r="G12" s="244"/>
      <c r="H12" s="244"/>
      <c r="I12" s="244"/>
      <c r="J12" s="244"/>
      <c r="K12" s="244"/>
      <c r="L12" s="244"/>
      <c r="M12" s="244"/>
      <c r="N12" s="244"/>
      <c r="O12" s="244"/>
      <c r="P12" s="244"/>
      <c r="Q12" s="244"/>
      <c r="R12" s="244"/>
    </row>
    <row r="13" spans="1:23" s="155" customFormat="1" ht="24.95" customHeight="1" x14ac:dyDescent="0.25">
      <c r="B13" s="159"/>
      <c r="C13" s="230" t="s">
        <v>281</v>
      </c>
      <c r="D13" s="233"/>
      <c r="E13" s="233"/>
      <c r="F13" s="233"/>
      <c r="G13" s="233"/>
      <c r="H13" s="233"/>
      <c r="I13" s="233"/>
      <c r="J13" s="233"/>
      <c r="K13" s="233"/>
      <c r="L13" s="233"/>
      <c r="M13" s="233"/>
      <c r="N13" s="233"/>
      <c r="O13" s="233"/>
      <c r="P13" s="233"/>
      <c r="Q13" s="233"/>
      <c r="R13" s="233"/>
    </row>
    <row r="14" spans="1:23" s="155" customFormat="1" ht="24.95" customHeight="1" x14ac:dyDescent="0.25">
      <c r="C14" t="s">
        <v>146</v>
      </c>
    </row>
    <row r="15" spans="1:23" s="155" customFormat="1" ht="24.95" customHeight="1" x14ac:dyDescent="0.25">
      <c r="A15" s="155" t="s">
        <v>147</v>
      </c>
      <c r="B15" s="159" t="s">
        <v>148</v>
      </c>
      <c r="C15" s="155" t="s">
        <v>149</v>
      </c>
    </row>
    <row r="16" spans="1:23" s="155" customFormat="1" ht="24.95" customHeight="1" x14ac:dyDescent="0.25">
      <c r="A16" s="155" t="s">
        <v>150</v>
      </c>
      <c r="B16" s="159" t="s">
        <v>6</v>
      </c>
      <c r="C16" s="231" t="s">
        <v>151</v>
      </c>
    </row>
    <row r="17" spans="1:23" s="155" customFormat="1" ht="24.95" customHeight="1" x14ac:dyDescent="0.25">
      <c r="A17" s="155" t="s">
        <v>152</v>
      </c>
      <c r="B17" s="159" t="s">
        <v>7</v>
      </c>
      <c r="C17" s="231" t="s">
        <v>271</v>
      </c>
    </row>
    <row r="18" spans="1:23" s="155" customFormat="1" ht="24.95" customHeight="1" x14ac:dyDescent="0.25">
      <c r="A18" s="155" t="s">
        <v>153</v>
      </c>
      <c r="B18" s="159" t="s">
        <v>8</v>
      </c>
      <c r="C18" s="230" t="s">
        <v>278</v>
      </c>
    </row>
    <row r="19" spans="1:23" s="155" customFormat="1" ht="24.95" customHeight="1" x14ac:dyDescent="0.25">
      <c r="B19" s="159"/>
      <c r="C19" s="230" t="s">
        <v>279</v>
      </c>
      <c r="R19" s="234"/>
    </row>
    <row r="20" spans="1:23" s="155" customFormat="1" ht="24.95" customHeight="1" x14ac:dyDescent="0.25">
      <c r="A20" s="155" t="s">
        <v>154</v>
      </c>
      <c r="B20" s="159" t="s">
        <v>155</v>
      </c>
      <c r="C20" s="155" t="s">
        <v>149</v>
      </c>
    </row>
    <row r="21" spans="1:23" s="155" customFormat="1" ht="24.95" customHeight="1" x14ac:dyDescent="0.25">
      <c r="A21" s="155" t="s">
        <v>156</v>
      </c>
      <c r="B21" s="159" t="s">
        <v>25</v>
      </c>
      <c r="C21" s="231" t="s">
        <v>157</v>
      </c>
    </row>
    <row r="22" spans="1:23" s="155" customFormat="1" ht="24.95" customHeight="1" x14ac:dyDescent="0.25">
      <c r="A22" s="155" t="s">
        <v>158</v>
      </c>
      <c r="B22" s="159" t="s">
        <v>4</v>
      </c>
      <c r="C22" s="231" t="s">
        <v>159</v>
      </c>
    </row>
    <row r="23" spans="1:23" s="155" customFormat="1" ht="24.95" customHeight="1" x14ac:dyDescent="0.25">
      <c r="A23" s="155" t="s">
        <v>160</v>
      </c>
      <c r="B23" s="159" t="s">
        <v>1</v>
      </c>
      <c r="C23" s="231" t="s">
        <v>161</v>
      </c>
    </row>
    <row r="24" spans="1:23" s="155" customFormat="1" ht="24.95" customHeight="1" x14ac:dyDescent="0.25">
      <c r="A24" s="155" t="s">
        <v>162</v>
      </c>
      <c r="B24" s="159" t="s">
        <v>9</v>
      </c>
      <c r="C24" s="231" t="s">
        <v>272</v>
      </c>
    </row>
    <row r="25" spans="1:23" s="155" customFormat="1" ht="24.95" customHeight="1" x14ac:dyDescent="0.25">
      <c r="A25" s="155" t="s">
        <v>163</v>
      </c>
      <c r="B25" s="159" t="s">
        <v>164</v>
      </c>
      <c r="C25" s="155" t="s">
        <v>165</v>
      </c>
    </row>
    <row r="26" spans="1:23" s="155" customFormat="1" ht="24.95" customHeight="1" x14ac:dyDescent="0.25">
      <c r="A26" s="155" t="s">
        <v>166</v>
      </c>
      <c r="B26" s="159" t="s">
        <v>273</v>
      </c>
      <c r="C26" s="231" t="s">
        <v>274</v>
      </c>
    </row>
    <row r="27" spans="1:23" s="155" customFormat="1" ht="24.95" customHeight="1" x14ac:dyDescent="0.25">
      <c r="A27" s="155" t="s">
        <v>167</v>
      </c>
      <c r="B27" s="159" t="s">
        <v>10</v>
      </c>
      <c r="C27" s="231" t="s">
        <v>168</v>
      </c>
    </row>
    <row r="28" spans="1:23" s="155" customFormat="1" ht="24.95" customHeight="1" x14ac:dyDescent="0.25">
      <c r="A28" s="155" t="s">
        <v>169</v>
      </c>
      <c r="B28" s="159" t="s">
        <v>275</v>
      </c>
      <c r="C28" s="231" t="s">
        <v>170</v>
      </c>
    </row>
    <row r="29" spans="1:23" x14ac:dyDescent="0.25">
      <c r="B29" s="153"/>
      <c r="C29" s="153"/>
      <c r="D29" s="153"/>
      <c r="E29" s="153"/>
      <c r="F29" s="153"/>
      <c r="G29" s="153"/>
      <c r="H29" s="153"/>
      <c r="I29" s="153"/>
      <c r="J29" s="153"/>
      <c r="K29" s="153"/>
      <c r="L29" s="153"/>
      <c r="M29" s="153"/>
      <c r="N29" s="153"/>
      <c r="O29" s="153"/>
      <c r="P29" s="153"/>
      <c r="Q29" s="153"/>
      <c r="R29" s="153"/>
      <c r="S29" s="153"/>
      <c r="T29" s="153"/>
      <c r="U29" s="153"/>
      <c r="V29" s="153"/>
      <c r="W29" s="153"/>
    </row>
    <row r="30" spans="1:23" x14ac:dyDescent="0.25">
      <c r="B30" s="153"/>
      <c r="C30" s="153"/>
      <c r="D30" s="153"/>
      <c r="E30" s="153"/>
      <c r="F30" s="153"/>
      <c r="G30" s="153"/>
      <c r="H30" s="153"/>
      <c r="I30" s="153"/>
      <c r="J30" s="153"/>
      <c r="K30" s="153"/>
      <c r="L30" s="153"/>
      <c r="M30" s="153"/>
      <c r="N30" s="153"/>
      <c r="O30" s="153"/>
      <c r="P30" s="153"/>
      <c r="Q30" s="153"/>
      <c r="R30" s="153"/>
      <c r="S30" s="153"/>
      <c r="T30" s="153"/>
      <c r="U30" s="153"/>
      <c r="V30" s="153"/>
      <c r="W30" s="153"/>
    </row>
    <row r="31" spans="1:23" x14ac:dyDescent="0.25">
      <c r="A31">
        <v>1</v>
      </c>
      <c r="B31" s="153" t="s">
        <v>171</v>
      </c>
      <c r="C31" s="153"/>
      <c r="D31" s="153"/>
      <c r="E31" s="153"/>
      <c r="F31" s="153"/>
      <c r="G31" s="153"/>
      <c r="H31" s="153"/>
      <c r="I31" s="153"/>
      <c r="J31" s="153"/>
      <c r="K31" s="153"/>
      <c r="L31" s="153"/>
      <c r="M31" s="153"/>
      <c r="N31" s="153"/>
      <c r="O31" s="153"/>
      <c r="P31" s="153"/>
      <c r="Q31" s="153"/>
      <c r="R31" s="153"/>
      <c r="S31" s="153"/>
      <c r="T31" s="153"/>
      <c r="U31" s="153"/>
      <c r="V31" s="153"/>
      <c r="W31" s="153"/>
    </row>
    <row r="32" spans="1:23" x14ac:dyDescent="0.25">
      <c r="B32" s="153" t="s">
        <v>172</v>
      </c>
      <c r="C32" s="153"/>
      <c r="D32" s="153"/>
      <c r="E32" s="153"/>
      <c r="F32" s="153"/>
      <c r="G32" s="153"/>
      <c r="H32" s="153"/>
      <c r="I32" s="153"/>
      <c r="J32" s="153"/>
      <c r="K32" s="153"/>
      <c r="L32" s="153"/>
      <c r="M32" s="153"/>
      <c r="N32" s="153"/>
      <c r="O32" s="153"/>
      <c r="P32" s="153"/>
      <c r="Q32" s="153"/>
      <c r="R32" s="153"/>
      <c r="S32" s="153"/>
      <c r="T32" s="153"/>
      <c r="U32" s="153"/>
      <c r="V32" s="153"/>
      <c r="W32" s="153"/>
    </row>
    <row r="33" spans="1:23" x14ac:dyDescent="0.25">
      <c r="A33">
        <v>2</v>
      </c>
      <c r="B33" s="153" t="s">
        <v>276</v>
      </c>
      <c r="C33" s="153"/>
      <c r="D33" s="153"/>
      <c r="E33" s="153"/>
      <c r="F33" s="153"/>
      <c r="G33" s="153"/>
      <c r="H33" s="153"/>
      <c r="I33" s="153"/>
      <c r="J33" s="153"/>
      <c r="K33" s="153"/>
      <c r="L33" s="153"/>
      <c r="M33" s="153"/>
      <c r="N33" s="153"/>
      <c r="O33" s="153"/>
      <c r="P33" s="153"/>
      <c r="Q33" s="153"/>
      <c r="R33" s="153"/>
      <c r="S33" s="153"/>
      <c r="T33" s="153"/>
      <c r="U33" s="153"/>
      <c r="V33" s="153"/>
      <c r="W33" s="153"/>
    </row>
    <row r="34" spans="1:23" x14ac:dyDescent="0.25">
      <c r="A34">
        <v>3</v>
      </c>
      <c r="B34" t="s">
        <v>277</v>
      </c>
    </row>
    <row r="35" spans="1:23" x14ac:dyDescent="0.25">
      <c r="B35" s="153"/>
    </row>
  </sheetData>
  <mergeCells count="1">
    <mergeCell ref="C12:R12"/>
  </mergeCells>
  <hyperlinks>
    <hyperlink ref="C16" r:id="rId1" xr:uid="{3C301A45-A106-4522-8D4D-35AF98C4D2A7}"/>
    <hyperlink ref="C10" r:id="rId2" xr:uid="{493009AC-74AE-4976-A46F-5E856280221E}"/>
    <hyperlink ref="C23" r:id="rId3" xr:uid="{BA34FAF6-314B-4A42-9D59-4B68316A671E}"/>
    <hyperlink ref="C26" r:id="rId4" xr:uid="{F9379456-B873-4373-843A-519EA65143B9}"/>
    <hyperlink ref="C28" r:id="rId5" xr:uid="{FB222D25-C79E-4074-AA3B-8F65EEF77095}"/>
    <hyperlink ref="C11" r:id="rId6" xr:uid="{51F1D352-8C35-4260-ADBB-43B78A849682}"/>
    <hyperlink ref="C17" r:id="rId7" xr:uid="{468BCDD0-2097-4500-AA76-7D7C441BE8B9}"/>
    <hyperlink ref="C21" r:id="rId8" xr:uid="{2AF520C3-9185-4ED8-AF62-6326A009EAAA}"/>
    <hyperlink ref="C22" r:id="rId9" display="Prüfungsanforderungen für die Bewertung der sportpraktischen Leistungen im Rahmen der Fachprüfung Sport im Abitur. Anlage zum Kernlehrplan für das Fach Sport in der gymnasialen Oberstufe (Heft 4734). Herausgegeben vom Ministerium für Schule und Weiterbildung des Landes Nordrhein-Westfalen. Düsseldorf  2016." xr:uid="{D44A3BA8-22A7-4F6B-944A-9D21532544DF}"/>
    <hyperlink ref="C24" r:id="rId10" xr:uid="{8EB798BB-D217-4945-98E6-095F916CF451}"/>
    <hyperlink ref="C27" r:id="rId11" xr:uid="{A95A3905-3DD1-446C-B8A6-F70FC46E2668}"/>
    <hyperlink ref="C18" r:id="rId12" xr:uid="{B00496CE-F74F-44A2-B1FA-7766A1BF287F}"/>
    <hyperlink ref="C19" r:id="rId13" xr:uid="{6ACB22C1-B2BE-4E74-8649-CA1EE9038DDB}"/>
    <hyperlink ref="C12:R12" r:id="rId14" display="Rahmenlehrplan für die gymnasiale Oberstufe Teil c Sport. Senatsverwaltung für Bildung, Jugend und Familie. Berlin 2022." xr:uid="{10E52D95-E9A9-4CC9-9DF3-A0786E5888CC}"/>
    <hyperlink ref="C13" r:id="rId15" xr:uid="{A432C501-9F40-4E2C-852A-34BE6B8748A2}"/>
    <hyperlink ref="B7" r:id="rId16" xr:uid="{63059813-03B8-40DE-BCA5-2B1095633278}"/>
  </hyperlinks>
  <pageMargins left="0.7" right="0.7" top="0.78740157499999996" bottom="0.78740157499999996" header="0.3" footer="0.3"/>
  <pageSetup paperSize="9" orientation="portrait" horizontalDpi="4294967293"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0074-5F5A-4297-88C9-08A61E7C79C9}">
  <dimension ref="A1:R55"/>
  <sheetViews>
    <sheetView topLeftCell="A28" workbookViewId="0">
      <selection activeCell="AA47" sqref="AA47"/>
    </sheetView>
  </sheetViews>
  <sheetFormatPr baseColWidth="10" defaultRowHeight="15.75" x14ac:dyDescent="0.25"/>
  <cols>
    <col min="2" max="16" width="6.625" customWidth="1"/>
  </cols>
  <sheetData>
    <row r="1" spans="1:16" x14ac:dyDescent="0.25">
      <c r="A1" s="37" t="s">
        <v>226</v>
      </c>
      <c r="B1" s="5"/>
      <c r="C1" s="5"/>
      <c r="D1" s="5"/>
      <c r="E1" s="5"/>
      <c r="F1" s="5"/>
      <c r="G1" s="5"/>
      <c r="H1" s="5"/>
      <c r="I1" s="5"/>
      <c r="J1" s="5"/>
      <c r="K1" s="5"/>
      <c r="L1" s="5"/>
      <c r="M1" s="5"/>
      <c r="N1" s="5"/>
      <c r="O1" s="5"/>
      <c r="P1" s="5"/>
    </row>
    <row r="2" spans="1:16" x14ac:dyDescent="0.25">
      <c r="B2" s="4">
        <v>1</v>
      </c>
      <c r="C2" s="4">
        <v>2</v>
      </c>
      <c r="D2" s="4">
        <v>3</v>
      </c>
      <c r="E2" s="4">
        <v>4</v>
      </c>
      <c r="F2" s="4">
        <v>5</v>
      </c>
      <c r="G2" s="4">
        <v>6</v>
      </c>
      <c r="H2" s="4">
        <v>7</v>
      </c>
      <c r="I2" s="4">
        <v>8</v>
      </c>
      <c r="J2" s="4">
        <v>9</v>
      </c>
      <c r="K2" s="4">
        <v>10</v>
      </c>
      <c r="L2" s="4">
        <v>11</v>
      </c>
      <c r="M2" s="4">
        <v>12</v>
      </c>
      <c r="N2" s="4">
        <v>13</v>
      </c>
      <c r="O2" s="4">
        <v>14</v>
      </c>
      <c r="P2" s="4">
        <v>15</v>
      </c>
    </row>
    <row r="3" spans="1:16" x14ac:dyDescent="0.25">
      <c r="A3" s="37" t="s">
        <v>227</v>
      </c>
      <c r="B3" s="174">
        <v>1.9444444444444445E-2</v>
      </c>
      <c r="C3" s="174">
        <v>1.8749999999999999E-2</v>
      </c>
      <c r="D3" s="174">
        <v>1.8055555555555554E-2</v>
      </c>
      <c r="E3" s="174">
        <v>1.7361111111111112E-2</v>
      </c>
      <c r="F3" s="174">
        <v>1.6840277777777777E-2</v>
      </c>
      <c r="G3" s="174">
        <v>1.6319444444444445E-2</v>
      </c>
      <c r="H3" s="174">
        <v>1.579861111111111E-2</v>
      </c>
      <c r="I3" s="174">
        <v>1.5277777777777777E-2</v>
      </c>
      <c r="J3" s="174">
        <v>1.4930555555555556E-2</v>
      </c>
      <c r="K3" s="174">
        <v>1.4583333333333334E-2</v>
      </c>
      <c r="L3" s="174">
        <v>1.4236111111111111E-2</v>
      </c>
      <c r="M3" s="174">
        <v>1.3888888888888888E-2</v>
      </c>
      <c r="N3" s="174">
        <v>1.3715277777777778E-2</v>
      </c>
      <c r="O3" s="174">
        <v>1.3541666666666667E-2</v>
      </c>
      <c r="P3" s="174">
        <v>1.3368055555555555E-2</v>
      </c>
    </row>
    <row r="4" spans="1:16" x14ac:dyDescent="0.25">
      <c r="A4" s="37" t="s">
        <v>228</v>
      </c>
      <c r="B4" s="175">
        <v>2.34375E-2</v>
      </c>
      <c r="C4" s="175">
        <v>2.2569444444444444E-2</v>
      </c>
      <c r="D4" s="175">
        <v>2.1701388888888888E-2</v>
      </c>
      <c r="E4" s="175">
        <v>2.0833333333333332E-2</v>
      </c>
      <c r="F4" s="175">
        <v>2.013888888888889E-2</v>
      </c>
      <c r="G4" s="175">
        <v>1.9444444444444445E-2</v>
      </c>
      <c r="H4" s="175">
        <v>1.8749999999999999E-2</v>
      </c>
      <c r="I4" s="175">
        <v>1.8055555555555554E-2</v>
      </c>
      <c r="J4" s="175">
        <v>1.7361111111111112E-2</v>
      </c>
      <c r="K4" s="175">
        <v>1.6840277777777777E-2</v>
      </c>
      <c r="L4" s="175">
        <v>1.6319444444444445E-2</v>
      </c>
      <c r="M4" s="175">
        <v>1.579861111111111E-2</v>
      </c>
      <c r="N4" s="175">
        <v>1.545138888888889E-2</v>
      </c>
      <c r="O4" s="175">
        <v>1.5104166666666667E-2</v>
      </c>
      <c r="P4" s="175">
        <v>1.4756944444444444E-2</v>
      </c>
    </row>
    <row r="5" spans="1:16" x14ac:dyDescent="0.25">
      <c r="B5" s="176">
        <f>B4-B3</f>
        <v>3.9930555555555552E-3</v>
      </c>
      <c r="C5" s="176">
        <f t="shared" ref="C5:P5" si="0">C4-C3</f>
        <v>3.8194444444444448E-3</v>
      </c>
      <c r="D5" s="176">
        <f t="shared" si="0"/>
        <v>3.6458333333333343E-3</v>
      </c>
      <c r="E5" s="176">
        <f t="shared" si="0"/>
        <v>3.4722222222222203E-3</v>
      </c>
      <c r="F5" s="176">
        <f t="shared" si="0"/>
        <v>3.2986111111111133E-3</v>
      </c>
      <c r="G5" s="176">
        <f t="shared" si="0"/>
        <v>3.1249999999999993E-3</v>
      </c>
      <c r="H5" s="176">
        <f t="shared" si="0"/>
        <v>2.9513888888888888E-3</v>
      </c>
      <c r="I5" s="176">
        <f t="shared" si="0"/>
        <v>2.7777777777777766E-3</v>
      </c>
      <c r="J5" s="176">
        <f t="shared" si="0"/>
        <v>2.4305555555555556E-3</v>
      </c>
      <c r="K5" s="176">
        <f t="shared" si="0"/>
        <v>2.2569444444444434E-3</v>
      </c>
      <c r="L5" s="176">
        <f t="shared" si="0"/>
        <v>2.0833333333333346E-3</v>
      </c>
      <c r="M5" s="176">
        <f t="shared" si="0"/>
        <v>1.9097222222222224E-3</v>
      </c>
      <c r="N5" s="176">
        <f t="shared" si="0"/>
        <v>1.7361111111111119E-3</v>
      </c>
      <c r="O5" s="176">
        <f t="shared" si="0"/>
        <v>1.5624999999999997E-3</v>
      </c>
      <c r="P5" s="176">
        <f t="shared" si="0"/>
        <v>1.3888888888888892E-3</v>
      </c>
    </row>
    <row r="7" spans="1:16" x14ac:dyDescent="0.25">
      <c r="A7" s="37" t="s">
        <v>229</v>
      </c>
      <c r="B7" s="5"/>
      <c r="C7" s="5"/>
      <c r="D7" s="5"/>
      <c r="E7" s="5"/>
      <c r="F7" s="5"/>
      <c r="G7" s="5"/>
      <c r="H7" s="5"/>
      <c r="I7" s="5"/>
      <c r="J7" s="5"/>
      <c r="K7" s="5"/>
      <c r="L7" s="5"/>
      <c r="M7" s="5"/>
      <c r="N7" s="5"/>
      <c r="O7" s="5"/>
      <c r="P7" s="5"/>
    </row>
    <row r="8" spans="1:16" x14ac:dyDescent="0.25">
      <c r="B8" s="4">
        <v>1</v>
      </c>
      <c r="C8" s="4">
        <v>2</v>
      </c>
      <c r="D8" s="4">
        <v>3</v>
      </c>
      <c r="E8" s="4">
        <v>4</v>
      </c>
      <c r="F8" s="4">
        <v>5</v>
      </c>
      <c r="G8" s="4">
        <v>6</v>
      </c>
      <c r="H8" s="4">
        <v>7</v>
      </c>
      <c r="I8" s="4">
        <v>8</v>
      </c>
      <c r="J8" s="4">
        <v>9</v>
      </c>
      <c r="K8" s="4">
        <v>10</v>
      </c>
      <c r="L8" s="4">
        <v>11</v>
      </c>
      <c r="M8" s="4">
        <v>12</v>
      </c>
      <c r="N8" s="4">
        <v>13</v>
      </c>
      <c r="O8" s="4">
        <v>14</v>
      </c>
      <c r="P8" s="4">
        <v>15</v>
      </c>
    </row>
    <row r="9" spans="1:16" x14ac:dyDescent="0.25">
      <c r="A9" s="37" t="s">
        <v>230</v>
      </c>
      <c r="B9" s="175">
        <v>2.326388888888889E-2</v>
      </c>
      <c r="C9" s="175">
        <v>2.2395833333333334E-2</v>
      </c>
      <c r="D9" s="175">
        <v>2.1527777777777778E-2</v>
      </c>
      <c r="E9" s="175">
        <v>2.0659722222222222E-2</v>
      </c>
      <c r="F9" s="175">
        <v>1.9965277777777776E-2</v>
      </c>
      <c r="G9" s="175">
        <v>1.9270833333333334E-2</v>
      </c>
      <c r="H9" s="175">
        <v>1.8576388888888889E-2</v>
      </c>
      <c r="I9" s="175">
        <v>1.8055555555555554E-2</v>
      </c>
      <c r="J9" s="175">
        <v>1.7534722222222222E-2</v>
      </c>
      <c r="K9" s="175">
        <v>1.7013888888888887E-2</v>
      </c>
      <c r="L9" s="175">
        <v>1.6666666666666666E-2</v>
      </c>
      <c r="M9" s="175">
        <v>1.6319444444444445E-2</v>
      </c>
      <c r="N9" s="175">
        <v>1.5972222222222221E-2</v>
      </c>
      <c r="O9" s="175">
        <v>1.579861111111111E-2</v>
      </c>
      <c r="P9" s="175">
        <v>1.5625E-2</v>
      </c>
    </row>
    <row r="10" spans="1:16" x14ac:dyDescent="0.25">
      <c r="A10" s="37" t="s">
        <v>231</v>
      </c>
      <c r="B10" s="175">
        <v>2.6215277777777778E-2</v>
      </c>
      <c r="C10" s="175">
        <v>2.5347222222222222E-2</v>
      </c>
      <c r="D10" s="175">
        <v>2.4479166666666666E-2</v>
      </c>
      <c r="E10" s="175">
        <v>2.361111111111111E-2</v>
      </c>
      <c r="F10" s="175">
        <v>2.2916666666666665E-2</v>
      </c>
      <c r="G10" s="175">
        <v>2.2222222222222223E-2</v>
      </c>
      <c r="H10" s="175">
        <v>2.1527777777777778E-2</v>
      </c>
      <c r="I10" s="175">
        <v>2.0833333333333332E-2</v>
      </c>
      <c r="J10" s="175">
        <v>2.013888888888889E-2</v>
      </c>
      <c r="K10" s="175">
        <v>1.9618055555555555E-2</v>
      </c>
      <c r="L10" s="175">
        <v>1.9097222222222224E-2</v>
      </c>
      <c r="M10" s="175">
        <v>1.8576388888888889E-2</v>
      </c>
      <c r="N10" s="175">
        <v>1.8229166666666668E-2</v>
      </c>
      <c r="O10" s="175">
        <v>1.7881944444444443E-2</v>
      </c>
      <c r="P10" s="175">
        <v>1.7534722222222222E-2</v>
      </c>
    </row>
    <row r="11" spans="1:16" x14ac:dyDescent="0.25">
      <c r="A11" s="37" t="s">
        <v>64</v>
      </c>
      <c r="B11" s="176">
        <f>B10-B9</f>
        <v>2.9513888888888888E-3</v>
      </c>
      <c r="C11" s="176">
        <f t="shared" ref="C11:P11" si="1">C10-C9</f>
        <v>2.9513888888888888E-3</v>
      </c>
      <c r="D11" s="176">
        <f t="shared" si="1"/>
        <v>2.9513888888888888E-3</v>
      </c>
      <c r="E11" s="176">
        <f t="shared" si="1"/>
        <v>2.9513888888888888E-3</v>
      </c>
      <c r="F11" s="176">
        <f t="shared" si="1"/>
        <v>2.9513888888888888E-3</v>
      </c>
      <c r="G11" s="176">
        <f t="shared" si="1"/>
        <v>2.9513888888888888E-3</v>
      </c>
      <c r="H11" s="176">
        <f t="shared" si="1"/>
        <v>2.9513888888888888E-3</v>
      </c>
      <c r="I11" s="176">
        <f t="shared" si="1"/>
        <v>2.7777777777777783E-3</v>
      </c>
      <c r="J11" s="176">
        <f t="shared" si="1"/>
        <v>2.6041666666666678E-3</v>
      </c>
      <c r="K11" s="176">
        <f t="shared" si="1"/>
        <v>2.6041666666666678E-3</v>
      </c>
      <c r="L11" s="176">
        <f t="shared" si="1"/>
        <v>2.4305555555555573E-3</v>
      </c>
      <c r="M11" s="176">
        <f t="shared" si="1"/>
        <v>2.2569444444444434E-3</v>
      </c>
      <c r="N11" s="176">
        <f t="shared" si="1"/>
        <v>2.2569444444444468E-3</v>
      </c>
      <c r="O11" s="176">
        <f t="shared" si="1"/>
        <v>2.0833333333333329E-3</v>
      </c>
      <c r="P11" s="176">
        <f t="shared" si="1"/>
        <v>1.9097222222222224E-3</v>
      </c>
    </row>
    <row r="21" spans="1:16" x14ac:dyDescent="0.25">
      <c r="A21" s="37" t="s">
        <v>232</v>
      </c>
      <c r="B21" s="5"/>
      <c r="C21" s="5"/>
      <c r="D21" s="5"/>
      <c r="E21" s="5"/>
      <c r="F21" s="5"/>
      <c r="G21" s="5"/>
      <c r="H21" s="5"/>
      <c r="I21" s="5"/>
      <c r="J21" s="5"/>
      <c r="K21" s="5"/>
      <c r="L21" s="5"/>
      <c r="M21" s="5"/>
      <c r="N21" s="5"/>
      <c r="O21" s="5"/>
      <c r="P21" s="5"/>
    </row>
    <row r="22" spans="1:16" x14ac:dyDescent="0.25">
      <c r="B22" s="4">
        <v>1</v>
      </c>
      <c r="C22" s="4">
        <v>2</v>
      </c>
      <c r="D22" s="4">
        <v>3</v>
      </c>
      <c r="E22" s="4">
        <v>4</v>
      </c>
      <c r="F22" s="4">
        <v>5</v>
      </c>
      <c r="G22" s="4">
        <v>6</v>
      </c>
      <c r="H22" s="4">
        <v>7</v>
      </c>
      <c r="I22" s="4">
        <v>8</v>
      </c>
      <c r="J22" s="4">
        <v>9</v>
      </c>
      <c r="K22" s="4">
        <v>10</v>
      </c>
      <c r="L22" s="4">
        <v>11</v>
      </c>
      <c r="M22" s="4">
        <v>12</v>
      </c>
      <c r="N22" s="4">
        <v>13</v>
      </c>
      <c r="O22" s="4">
        <v>14</v>
      </c>
      <c r="P22" s="4">
        <v>15</v>
      </c>
    </row>
    <row r="23" spans="1:16" x14ac:dyDescent="0.25">
      <c r="A23" s="37" t="s">
        <v>227</v>
      </c>
      <c r="B23" s="174">
        <v>1.9444444444444445E-2</v>
      </c>
      <c r="C23" s="174">
        <v>1.8749999999999999E-2</v>
      </c>
      <c r="D23" s="174">
        <v>1.8055555555555554E-2</v>
      </c>
      <c r="E23" s="174">
        <v>1.7361111111111112E-2</v>
      </c>
      <c r="F23" s="174">
        <v>1.6840277777777777E-2</v>
      </c>
      <c r="G23" s="174">
        <v>1.6319444444444445E-2</v>
      </c>
      <c r="H23" s="174">
        <v>1.579861111111111E-2</v>
      </c>
      <c r="I23" s="174">
        <v>1.5277777777777777E-2</v>
      </c>
      <c r="J23" s="174">
        <v>1.4930555555555556E-2</v>
      </c>
      <c r="K23" s="174">
        <v>1.4583333333333334E-2</v>
      </c>
      <c r="L23" s="174">
        <v>1.4236111111111111E-2</v>
      </c>
      <c r="M23" s="174">
        <v>1.3888888888888888E-2</v>
      </c>
      <c r="N23" s="174">
        <v>1.3715277777777778E-2</v>
      </c>
      <c r="O23" s="174">
        <v>1.3541666666666667E-2</v>
      </c>
      <c r="P23" s="174">
        <v>1.3368055555555555E-2</v>
      </c>
    </row>
    <row r="24" spans="1:16" x14ac:dyDescent="0.25">
      <c r="A24" s="37" t="s">
        <v>230</v>
      </c>
      <c r="B24" s="175">
        <v>2.326388888888889E-2</v>
      </c>
      <c r="C24" s="175">
        <v>2.2395833333333334E-2</v>
      </c>
      <c r="D24" s="175">
        <v>2.1527777777777778E-2</v>
      </c>
      <c r="E24" s="175">
        <v>2.0659722222222222E-2</v>
      </c>
      <c r="F24" s="175">
        <v>1.9965277777777776E-2</v>
      </c>
      <c r="G24" s="175">
        <v>1.9270833333333334E-2</v>
      </c>
      <c r="H24" s="175">
        <v>1.8576388888888889E-2</v>
      </c>
      <c r="I24" s="175">
        <v>1.8055555555555554E-2</v>
      </c>
      <c r="J24" s="175">
        <v>1.7534722222222222E-2</v>
      </c>
      <c r="K24" s="175">
        <v>1.7013888888888887E-2</v>
      </c>
      <c r="L24" s="175">
        <v>1.6666666666666666E-2</v>
      </c>
      <c r="M24" s="175">
        <v>1.6319444444444445E-2</v>
      </c>
      <c r="N24" s="175">
        <v>1.5972222222222221E-2</v>
      </c>
      <c r="O24" s="175">
        <v>1.579861111111111E-2</v>
      </c>
      <c r="P24" s="175">
        <v>1.5625E-2</v>
      </c>
    </row>
    <row r="25" spans="1:16" x14ac:dyDescent="0.25">
      <c r="A25" s="37" t="s">
        <v>233</v>
      </c>
      <c r="B25" s="176">
        <f>B24-B23</f>
        <v>3.8194444444444448E-3</v>
      </c>
      <c r="C25" s="176">
        <f t="shared" ref="C25:P25" si="2">C24-C23</f>
        <v>3.6458333333333343E-3</v>
      </c>
      <c r="D25" s="176">
        <f t="shared" si="2"/>
        <v>3.4722222222222238E-3</v>
      </c>
      <c r="E25" s="176">
        <f t="shared" si="2"/>
        <v>3.2986111111111098E-3</v>
      </c>
      <c r="F25" s="176">
        <f t="shared" si="2"/>
        <v>3.1249999999999993E-3</v>
      </c>
      <c r="G25" s="176">
        <f t="shared" si="2"/>
        <v>2.9513888888888888E-3</v>
      </c>
      <c r="H25" s="176">
        <f t="shared" si="2"/>
        <v>2.7777777777777783E-3</v>
      </c>
      <c r="I25" s="176">
        <f t="shared" si="2"/>
        <v>2.7777777777777766E-3</v>
      </c>
      <c r="J25" s="176">
        <f t="shared" si="2"/>
        <v>2.6041666666666661E-3</v>
      </c>
      <c r="K25" s="176">
        <f t="shared" si="2"/>
        <v>2.4305555555555539E-3</v>
      </c>
      <c r="L25" s="176">
        <f t="shared" si="2"/>
        <v>2.4305555555555556E-3</v>
      </c>
      <c r="M25" s="176">
        <f t="shared" si="2"/>
        <v>2.4305555555555573E-3</v>
      </c>
      <c r="N25" s="176">
        <f t="shared" si="2"/>
        <v>2.2569444444444434E-3</v>
      </c>
      <c r="O25" s="176">
        <f t="shared" si="2"/>
        <v>2.2569444444444434E-3</v>
      </c>
      <c r="P25" s="176">
        <f t="shared" si="2"/>
        <v>2.2569444444444451E-3</v>
      </c>
    </row>
    <row r="26" spans="1:16" x14ac:dyDescent="0.25">
      <c r="A26" s="37" t="s">
        <v>234</v>
      </c>
      <c r="B26" s="143">
        <f>(B24-B23)/B23</f>
        <v>0.19642857142857145</v>
      </c>
      <c r="C26" s="143">
        <f t="shared" ref="C26:P26" si="3">(C24-C23)/C23</f>
        <v>0.1944444444444445</v>
      </c>
      <c r="D26" s="143">
        <f t="shared" si="3"/>
        <v>0.1923076923076924</v>
      </c>
      <c r="E26" s="143">
        <f t="shared" si="3"/>
        <v>0.18999999999999992</v>
      </c>
      <c r="F26" s="143">
        <f t="shared" si="3"/>
        <v>0.18556701030927833</v>
      </c>
      <c r="G26" s="143">
        <f t="shared" si="3"/>
        <v>0.18085106382978722</v>
      </c>
      <c r="H26" s="143">
        <f t="shared" si="3"/>
        <v>0.17582417582417587</v>
      </c>
      <c r="I26" s="143">
        <f t="shared" si="3"/>
        <v>0.18181818181818174</v>
      </c>
      <c r="J26" s="143">
        <f t="shared" si="3"/>
        <v>0.17441860465116274</v>
      </c>
      <c r="K26" s="143">
        <f t="shared" si="3"/>
        <v>0.16666666666666655</v>
      </c>
      <c r="L26" s="143">
        <f t="shared" si="3"/>
        <v>0.17073170731707318</v>
      </c>
      <c r="M26" s="143">
        <f t="shared" si="3"/>
        <v>0.17500000000000013</v>
      </c>
      <c r="N26" s="143">
        <f t="shared" si="3"/>
        <v>0.16455696202531639</v>
      </c>
      <c r="O26" s="143">
        <f t="shared" si="3"/>
        <v>0.16666666666666657</v>
      </c>
      <c r="P26" s="143">
        <f t="shared" si="3"/>
        <v>0.16883116883116889</v>
      </c>
    </row>
    <row r="28" spans="1:16" x14ac:dyDescent="0.25">
      <c r="A28" s="37" t="s">
        <v>235</v>
      </c>
      <c r="B28" s="5"/>
      <c r="C28" s="5"/>
      <c r="D28" s="5"/>
      <c r="E28" s="5"/>
      <c r="F28" s="5"/>
      <c r="G28" s="5"/>
      <c r="H28" s="5"/>
      <c r="I28" s="5"/>
      <c r="J28" s="5"/>
      <c r="K28" s="5"/>
      <c r="L28" s="5"/>
      <c r="M28" s="5"/>
      <c r="N28" s="5"/>
      <c r="O28" s="5"/>
      <c r="P28" s="5"/>
    </row>
    <row r="29" spans="1:16" x14ac:dyDescent="0.25">
      <c r="B29" s="4">
        <v>1</v>
      </c>
      <c r="C29" s="4">
        <v>2</v>
      </c>
      <c r="D29" s="4">
        <v>3</v>
      </c>
      <c r="E29" s="4">
        <v>4</v>
      </c>
      <c r="F29" s="4">
        <v>5</v>
      </c>
      <c r="G29" s="4">
        <v>6</v>
      </c>
      <c r="H29" s="4">
        <v>7</v>
      </c>
      <c r="I29" s="4">
        <v>8</v>
      </c>
      <c r="J29" s="4">
        <v>9</v>
      </c>
      <c r="K29" s="4">
        <v>10</v>
      </c>
      <c r="L29" s="4">
        <v>11</v>
      </c>
      <c r="M29" s="4">
        <v>12</v>
      </c>
      <c r="N29" s="4">
        <v>13</v>
      </c>
      <c r="O29" s="4">
        <v>14</v>
      </c>
      <c r="P29" s="4">
        <v>15</v>
      </c>
    </row>
    <row r="30" spans="1:16" x14ac:dyDescent="0.25">
      <c r="A30" s="37" t="s">
        <v>228</v>
      </c>
      <c r="B30" s="175">
        <v>2.34375E-2</v>
      </c>
      <c r="C30" s="175">
        <v>2.2569444444444444E-2</v>
      </c>
      <c r="D30" s="175">
        <v>2.1701388888888888E-2</v>
      </c>
      <c r="E30" s="175">
        <v>2.0833333333333332E-2</v>
      </c>
      <c r="F30" s="175">
        <v>2.013888888888889E-2</v>
      </c>
      <c r="G30" s="175">
        <v>1.9444444444444445E-2</v>
      </c>
      <c r="H30" s="175">
        <v>1.8749999999999999E-2</v>
      </c>
      <c r="I30" s="175">
        <v>1.8055555555555554E-2</v>
      </c>
      <c r="J30" s="175">
        <v>1.7361111111111112E-2</v>
      </c>
      <c r="K30" s="175">
        <v>1.6840277777777777E-2</v>
      </c>
      <c r="L30" s="175">
        <v>1.6319444444444445E-2</v>
      </c>
      <c r="M30" s="175">
        <v>1.579861111111111E-2</v>
      </c>
      <c r="N30" s="175">
        <v>1.545138888888889E-2</v>
      </c>
      <c r="O30" s="175">
        <v>1.5104166666666667E-2</v>
      </c>
      <c r="P30" s="175">
        <v>1.4756944444444444E-2</v>
      </c>
    </row>
    <row r="31" spans="1:16" x14ac:dyDescent="0.25">
      <c r="A31" s="37" t="s">
        <v>231</v>
      </c>
      <c r="B31" s="175">
        <v>2.6215277777777778E-2</v>
      </c>
      <c r="C31" s="175">
        <v>2.5347222222222222E-2</v>
      </c>
      <c r="D31" s="175">
        <v>2.4479166666666666E-2</v>
      </c>
      <c r="E31" s="175">
        <v>2.361111111111111E-2</v>
      </c>
      <c r="F31" s="175">
        <v>2.2916666666666665E-2</v>
      </c>
      <c r="G31" s="175">
        <v>2.2222222222222223E-2</v>
      </c>
      <c r="H31" s="175">
        <v>2.1527777777777778E-2</v>
      </c>
      <c r="I31" s="175">
        <v>2.0833333333333332E-2</v>
      </c>
      <c r="J31" s="175">
        <v>2.013888888888889E-2</v>
      </c>
      <c r="K31" s="175">
        <v>1.9618055555555555E-2</v>
      </c>
      <c r="L31" s="175">
        <v>1.9097222222222224E-2</v>
      </c>
      <c r="M31" s="175">
        <v>1.8576388888888889E-2</v>
      </c>
      <c r="N31" s="175">
        <v>1.8229166666666668E-2</v>
      </c>
      <c r="O31" s="175">
        <v>1.7881944444444443E-2</v>
      </c>
      <c r="P31" s="175">
        <v>1.7534722222222222E-2</v>
      </c>
    </row>
    <row r="32" spans="1:16" x14ac:dyDescent="0.25">
      <c r="A32" s="37" t="s">
        <v>233</v>
      </c>
      <c r="B32" s="176">
        <f>B31-B30</f>
        <v>2.7777777777777783E-3</v>
      </c>
      <c r="C32" s="176">
        <f t="shared" ref="C32:P32" si="4">C31-C30</f>
        <v>2.7777777777777783E-3</v>
      </c>
      <c r="D32" s="176">
        <f t="shared" si="4"/>
        <v>2.7777777777777783E-3</v>
      </c>
      <c r="E32" s="176">
        <f t="shared" si="4"/>
        <v>2.7777777777777783E-3</v>
      </c>
      <c r="F32" s="176">
        <f t="shared" si="4"/>
        <v>2.7777777777777748E-3</v>
      </c>
      <c r="G32" s="176">
        <f t="shared" si="4"/>
        <v>2.7777777777777783E-3</v>
      </c>
      <c r="H32" s="176">
        <f t="shared" si="4"/>
        <v>2.7777777777777783E-3</v>
      </c>
      <c r="I32" s="176">
        <f t="shared" si="4"/>
        <v>2.7777777777777783E-3</v>
      </c>
      <c r="J32" s="176">
        <f t="shared" si="4"/>
        <v>2.7777777777777783E-3</v>
      </c>
      <c r="K32" s="176">
        <f t="shared" si="4"/>
        <v>2.7777777777777783E-3</v>
      </c>
      <c r="L32" s="176">
        <f t="shared" si="4"/>
        <v>2.7777777777777783E-3</v>
      </c>
      <c r="M32" s="176">
        <f t="shared" si="4"/>
        <v>2.7777777777777783E-3</v>
      </c>
      <c r="N32" s="176">
        <f t="shared" si="4"/>
        <v>2.7777777777777783E-3</v>
      </c>
      <c r="O32" s="176">
        <f t="shared" si="4"/>
        <v>2.7777777777777766E-3</v>
      </c>
      <c r="P32" s="176">
        <f t="shared" si="4"/>
        <v>2.7777777777777783E-3</v>
      </c>
    </row>
    <row r="33" spans="1:18" x14ac:dyDescent="0.25">
      <c r="A33" s="37" t="s">
        <v>234</v>
      </c>
      <c r="B33" s="143">
        <f>(B31-B30)/B30</f>
        <v>0.11851851851851854</v>
      </c>
      <c r="C33" s="143">
        <f t="shared" ref="C33:P33" si="5">(C31-C30)/C30</f>
        <v>0.1230769230769231</v>
      </c>
      <c r="D33" s="143">
        <f t="shared" si="5"/>
        <v>0.12800000000000003</v>
      </c>
      <c r="E33" s="143">
        <f t="shared" si="5"/>
        <v>0.13333333333333336</v>
      </c>
      <c r="F33" s="143">
        <f t="shared" si="5"/>
        <v>0.13793103448275848</v>
      </c>
      <c r="G33" s="143">
        <f t="shared" si="5"/>
        <v>0.14285714285714288</v>
      </c>
      <c r="H33" s="143">
        <f t="shared" si="5"/>
        <v>0.1481481481481482</v>
      </c>
      <c r="I33" s="143">
        <f t="shared" si="5"/>
        <v>0.15384615384615388</v>
      </c>
      <c r="J33" s="143">
        <f t="shared" si="5"/>
        <v>0.16000000000000003</v>
      </c>
      <c r="K33" s="143">
        <f t="shared" si="5"/>
        <v>0.16494845360824748</v>
      </c>
      <c r="L33" s="143">
        <f t="shared" si="5"/>
        <v>0.17021276595744683</v>
      </c>
      <c r="M33" s="143">
        <f t="shared" si="5"/>
        <v>0.17582417582417587</v>
      </c>
      <c r="N33" s="143">
        <f t="shared" si="5"/>
        <v>0.17977528089887643</v>
      </c>
      <c r="O33" s="143">
        <f t="shared" si="5"/>
        <v>0.18390804597701141</v>
      </c>
      <c r="P33" s="143">
        <f t="shared" si="5"/>
        <v>0.18823529411764711</v>
      </c>
    </row>
    <row r="36" spans="1:18" x14ac:dyDescent="0.25">
      <c r="B36" s="4">
        <v>1</v>
      </c>
      <c r="C36" s="4">
        <v>2</v>
      </c>
      <c r="D36" s="4">
        <v>3</v>
      </c>
      <c r="E36" s="4">
        <v>4</v>
      </c>
      <c r="F36" s="4">
        <v>5</v>
      </c>
      <c r="G36" s="4">
        <v>6</v>
      </c>
      <c r="H36" s="4">
        <v>7</v>
      </c>
      <c r="I36" s="4">
        <v>8</v>
      </c>
      <c r="J36" s="4">
        <v>9</v>
      </c>
      <c r="K36" s="4">
        <v>10</v>
      </c>
      <c r="L36" s="4">
        <v>11</v>
      </c>
      <c r="M36" s="4">
        <v>12</v>
      </c>
      <c r="N36" s="4">
        <v>13</v>
      </c>
      <c r="O36" s="4">
        <v>14</v>
      </c>
      <c r="P36" s="4">
        <v>15</v>
      </c>
    </row>
    <row r="37" spans="1:18" x14ac:dyDescent="0.25">
      <c r="A37" s="37" t="s">
        <v>228</v>
      </c>
      <c r="B37" s="175">
        <v>2.34375E-2</v>
      </c>
      <c r="C37" s="175">
        <v>2.2569444444444444E-2</v>
      </c>
      <c r="D37" s="175">
        <v>2.1701388888888888E-2</v>
      </c>
      <c r="E37" s="175">
        <v>2.0833333333333332E-2</v>
      </c>
      <c r="F37" s="175">
        <v>2.013888888888889E-2</v>
      </c>
      <c r="G37" s="175">
        <v>1.9444444444444445E-2</v>
      </c>
      <c r="H37" s="175">
        <v>1.8749999999999999E-2</v>
      </c>
      <c r="I37" s="175">
        <v>1.8055555555555554E-2</v>
      </c>
      <c r="J37" s="175">
        <v>1.7361111111111112E-2</v>
      </c>
      <c r="K37" s="175">
        <v>1.6840277777777777E-2</v>
      </c>
      <c r="L37" s="175">
        <v>1.6319444444444445E-2</v>
      </c>
      <c r="M37" s="175">
        <v>1.579861111111111E-2</v>
      </c>
      <c r="N37" s="175">
        <v>1.545138888888889E-2</v>
      </c>
      <c r="O37" s="175">
        <v>1.5104166666666667E-2</v>
      </c>
      <c r="P37" s="175">
        <v>1.4756944444444444E-2</v>
      </c>
    </row>
    <row r="38" spans="1:18" x14ac:dyDescent="0.25">
      <c r="A38" s="37" t="s">
        <v>230</v>
      </c>
      <c r="B38" s="175">
        <v>2.326388888888889E-2</v>
      </c>
      <c r="C38" s="175">
        <v>2.2395833333333334E-2</v>
      </c>
      <c r="D38" s="175">
        <v>2.1527777777777778E-2</v>
      </c>
      <c r="E38" s="175">
        <v>2.0659722222222222E-2</v>
      </c>
      <c r="F38" s="175">
        <v>1.9965277777777776E-2</v>
      </c>
      <c r="G38" s="175">
        <v>1.9270833333333334E-2</v>
      </c>
      <c r="H38" s="175">
        <v>1.8576388888888889E-2</v>
      </c>
      <c r="I38" s="175">
        <v>1.8055555555555554E-2</v>
      </c>
      <c r="J38" s="175">
        <v>1.7534722222222222E-2</v>
      </c>
      <c r="K38" s="175">
        <v>1.7013888888888887E-2</v>
      </c>
      <c r="L38" s="175">
        <v>1.6666666666666666E-2</v>
      </c>
      <c r="M38" s="175">
        <v>1.6319444444444445E-2</v>
      </c>
      <c r="N38" s="175">
        <v>1.5972222222222221E-2</v>
      </c>
      <c r="O38" s="175">
        <v>1.579861111111111E-2</v>
      </c>
      <c r="P38" s="175">
        <v>1.5625E-2</v>
      </c>
      <c r="R38" t="s">
        <v>236</v>
      </c>
    </row>
    <row r="39" spans="1:18" x14ac:dyDescent="0.25">
      <c r="R39" t="s">
        <v>237</v>
      </c>
    </row>
    <row r="40" spans="1:18" x14ac:dyDescent="0.25">
      <c r="R40" t="s">
        <v>238</v>
      </c>
    </row>
    <row r="42" spans="1:18" x14ac:dyDescent="0.25">
      <c r="A42" s="37" t="s">
        <v>239</v>
      </c>
      <c r="B42" s="5"/>
      <c r="C42" s="5"/>
      <c r="D42" s="5"/>
      <c r="E42" s="5"/>
      <c r="F42" s="5"/>
      <c r="G42" s="5"/>
      <c r="H42" s="5"/>
      <c r="I42" s="5"/>
      <c r="J42" s="5"/>
      <c r="K42" s="5"/>
      <c r="L42" s="5"/>
      <c r="M42" s="5"/>
      <c r="N42" s="5"/>
      <c r="O42" s="5"/>
      <c r="P42" s="5"/>
    </row>
    <row r="43" spans="1:18" x14ac:dyDescent="0.25">
      <c r="B43" s="4">
        <v>1</v>
      </c>
      <c r="C43" s="4">
        <v>2</v>
      </c>
      <c r="D43" s="4">
        <v>3</v>
      </c>
      <c r="E43" s="4">
        <v>4</v>
      </c>
      <c r="F43" s="4">
        <v>5</v>
      </c>
      <c r="G43" s="4">
        <v>6</v>
      </c>
      <c r="H43" s="4">
        <v>7</v>
      </c>
      <c r="I43" s="4">
        <v>8</v>
      </c>
      <c r="J43" s="4">
        <v>9</v>
      </c>
      <c r="K43" s="4">
        <v>10</v>
      </c>
      <c r="L43" s="4">
        <v>11</v>
      </c>
      <c r="M43" s="4">
        <v>12</v>
      </c>
      <c r="N43" s="4">
        <v>13</v>
      </c>
      <c r="O43" s="4">
        <v>14</v>
      </c>
      <c r="P43" s="4">
        <v>15</v>
      </c>
    </row>
    <row r="44" spans="1:18" x14ac:dyDescent="0.25">
      <c r="A44" s="37" t="s">
        <v>217</v>
      </c>
      <c r="B44" s="175">
        <v>1.7534722222222222E-2</v>
      </c>
      <c r="C44" s="175">
        <v>1.7048611111111112E-2</v>
      </c>
      <c r="D44" s="175">
        <v>1.6608796296296299E-2</v>
      </c>
      <c r="E44" s="175">
        <v>1.6168981481481482E-2</v>
      </c>
      <c r="F44" s="175">
        <v>1.577546296296296E-2</v>
      </c>
      <c r="G44" s="175">
        <v>1.5370370370370369E-2</v>
      </c>
      <c r="H44" s="175">
        <v>1.4988425925925926E-2</v>
      </c>
      <c r="I44" s="175">
        <v>1.462962962962963E-2</v>
      </c>
      <c r="J44" s="175">
        <v>1.4305555555555557E-2</v>
      </c>
      <c r="K44" s="175">
        <v>1.3981481481481482E-2</v>
      </c>
      <c r="L44" s="175">
        <v>1.3668981481481482E-2</v>
      </c>
      <c r="M44" s="175">
        <v>1.3379629629629628E-2</v>
      </c>
      <c r="N44" s="175">
        <v>1.3090277777777779E-2</v>
      </c>
      <c r="O44" s="175">
        <v>1.2812499999999999E-2</v>
      </c>
      <c r="P44" s="175">
        <v>1.2569444444444446E-2</v>
      </c>
    </row>
    <row r="45" spans="1:18" x14ac:dyDescent="0.25">
      <c r="A45" s="37" t="s">
        <v>240</v>
      </c>
      <c r="B45" s="175">
        <v>2.0844907407407406E-2</v>
      </c>
      <c r="C45" s="175">
        <v>2.0266203703703703E-2</v>
      </c>
      <c r="D45" s="175">
        <v>1.9745370370370371E-2</v>
      </c>
      <c r="E45" s="175">
        <v>1.9224537037037037E-2</v>
      </c>
      <c r="F45" s="175">
        <v>1.8749999999999999E-2</v>
      </c>
      <c r="G45" s="175">
        <v>1.8275462962962962E-2</v>
      </c>
      <c r="H45" s="175">
        <v>1.7824074074074076E-2</v>
      </c>
      <c r="I45" s="175">
        <v>1.7395833333333336E-2</v>
      </c>
      <c r="J45" s="175">
        <v>1.7013888888888887E-2</v>
      </c>
      <c r="K45" s="175">
        <v>1.6620370370370372E-2</v>
      </c>
      <c r="L45" s="175">
        <v>1.6249999999999997E-2</v>
      </c>
      <c r="M45" s="175">
        <v>1.5914351851851853E-2</v>
      </c>
      <c r="N45" s="175">
        <v>1.556712962962963E-2</v>
      </c>
      <c r="O45" s="175">
        <v>1.5243055555555557E-2</v>
      </c>
      <c r="P45" s="175">
        <v>1.494212962962963E-2</v>
      </c>
    </row>
    <row r="46" spans="1:18" x14ac:dyDescent="0.25">
      <c r="A46" s="37" t="s">
        <v>233</v>
      </c>
      <c r="B46" s="176">
        <f>B45-B44</f>
        <v>3.3101851851851834E-3</v>
      </c>
      <c r="C46" s="176">
        <f t="shared" ref="C46:P46" si="6">C45-C44</f>
        <v>3.2175925925925913E-3</v>
      </c>
      <c r="D46" s="176">
        <f t="shared" si="6"/>
        <v>3.1365740740740729E-3</v>
      </c>
      <c r="E46" s="176">
        <f t="shared" si="6"/>
        <v>3.0555555555555544E-3</v>
      </c>
      <c r="F46" s="176">
        <f t="shared" si="6"/>
        <v>2.9745370370370394E-3</v>
      </c>
      <c r="G46" s="176">
        <f t="shared" si="6"/>
        <v>2.9050925925925928E-3</v>
      </c>
      <c r="H46" s="176">
        <f t="shared" si="6"/>
        <v>2.8356481481481496E-3</v>
      </c>
      <c r="I46" s="176">
        <f t="shared" si="6"/>
        <v>2.7662037037037065E-3</v>
      </c>
      <c r="J46" s="176">
        <f t="shared" si="6"/>
        <v>2.70833333333333E-3</v>
      </c>
      <c r="K46" s="176">
        <f t="shared" si="6"/>
        <v>2.6388888888888903E-3</v>
      </c>
      <c r="L46" s="176">
        <f t="shared" si="6"/>
        <v>2.5810185185185155E-3</v>
      </c>
      <c r="M46" s="176">
        <f t="shared" si="6"/>
        <v>2.5347222222222247E-3</v>
      </c>
      <c r="N46" s="176">
        <f t="shared" si="6"/>
        <v>2.4768518518518516E-3</v>
      </c>
      <c r="O46" s="176">
        <f t="shared" si="6"/>
        <v>2.4305555555555573E-3</v>
      </c>
      <c r="P46" s="176">
        <f t="shared" si="6"/>
        <v>2.3726851851851843E-3</v>
      </c>
    </row>
    <row r="47" spans="1:18" x14ac:dyDescent="0.25">
      <c r="A47" s="37" t="s">
        <v>234</v>
      </c>
      <c r="B47" s="143">
        <f>(B45-B44)/B44</f>
        <v>0.18877887788778869</v>
      </c>
      <c r="C47" s="143">
        <f t="shared" ref="C47:P47" si="7">(C45-C44)/C44</f>
        <v>0.18873048200950435</v>
      </c>
      <c r="D47" s="143">
        <f t="shared" si="7"/>
        <v>0.18885017421602779</v>
      </c>
      <c r="E47" s="143">
        <f t="shared" si="7"/>
        <v>0.18897637795275582</v>
      </c>
      <c r="F47" s="143">
        <f t="shared" si="7"/>
        <v>0.18855465884079256</v>
      </c>
      <c r="G47" s="143">
        <f t="shared" si="7"/>
        <v>0.18900602409638556</v>
      </c>
      <c r="H47" s="143">
        <f t="shared" si="7"/>
        <v>0.18918918918918928</v>
      </c>
      <c r="I47" s="143">
        <f t="shared" si="7"/>
        <v>0.18908227848101286</v>
      </c>
      <c r="J47" s="143">
        <f t="shared" si="7"/>
        <v>0.18932038834951431</v>
      </c>
      <c r="K47" s="143">
        <f t="shared" si="7"/>
        <v>0.18874172185430474</v>
      </c>
      <c r="L47" s="143">
        <f t="shared" si="7"/>
        <v>0.18882303132938166</v>
      </c>
      <c r="M47" s="143">
        <f t="shared" si="7"/>
        <v>0.18944636678200713</v>
      </c>
      <c r="N47" s="143">
        <f t="shared" si="7"/>
        <v>0.18921308576480986</v>
      </c>
      <c r="O47" s="143">
        <f t="shared" si="7"/>
        <v>0.18970189701897033</v>
      </c>
      <c r="P47" s="143">
        <f t="shared" si="7"/>
        <v>0.18876611418047873</v>
      </c>
    </row>
    <row r="49" spans="1:16" x14ac:dyDescent="0.25">
      <c r="B49" s="4">
        <v>1</v>
      </c>
      <c r="C49" s="4">
        <v>2</v>
      </c>
      <c r="D49" s="4">
        <v>3</v>
      </c>
      <c r="E49" s="4">
        <v>4</v>
      </c>
      <c r="F49" s="4">
        <v>5</v>
      </c>
      <c r="G49" s="4">
        <v>6</v>
      </c>
      <c r="H49" s="4">
        <v>7</v>
      </c>
      <c r="I49" s="4">
        <v>8</v>
      </c>
      <c r="J49" s="4">
        <v>9</v>
      </c>
      <c r="K49" s="4">
        <v>10</v>
      </c>
      <c r="L49" s="4">
        <v>11</v>
      </c>
      <c r="M49" s="4">
        <v>12</v>
      </c>
      <c r="N49" s="4">
        <v>13</v>
      </c>
      <c r="O49" s="4">
        <v>14</v>
      </c>
      <c r="P49" s="4">
        <v>15</v>
      </c>
    </row>
    <row r="50" spans="1:16" x14ac:dyDescent="0.25">
      <c r="A50" s="37" t="s">
        <v>217</v>
      </c>
      <c r="B50" s="175">
        <v>1.7534722222222222E-2</v>
      </c>
      <c r="C50" s="175">
        <v>1.7048611111111112E-2</v>
      </c>
      <c r="D50" s="175">
        <v>1.6608796296296299E-2</v>
      </c>
      <c r="E50" s="175">
        <v>1.6168981481481482E-2</v>
      </c>
      <c r="F50" s="175">
        <v>1.577546296296296E-2</v>
      </c>
      <c r="G50" s="175">
        <v>1.5370370370370369E-2</v>
      </c>
      <c r="H50" s="175">
        <v>1.4988425925925926E-2</v>
      </c>
      <c r="I50" s="175">
        <v>1.462962962962963E-2</v>
      </c>
      <c r="J50" s="175">
        <v>1.4305555555555557E-2</v>
      </c>
      <c r="K50" s="175">
        <v>1.3981481481481482E-2</v>
      </c>
      <c r="L50" s="175">
        <v>1.3668981481481482E-2</v>
      </c>
      <c r="M50" s="175">
        <v>1.3379629629629628E-2</v>
      </c>
      <c r="N50" s="175">
        <v>1.3090277777777779E-2</v>
      </c>
      <c r="O50" s="175">
        <v>1.2812499999999999E-2</v>
      </c>
      <c r="P50" s="175">
        <v>1.2569444444444446E-2</v>
      </c>
    </row>
    <row r="51" spans="1:16" x14ac:dyDescent="0.25">
      <c r="A51" s="37" t="s">
        <v>240</v>
      </c>
      <c r="B51" s="175">
        <v>2.0844907407407406E-2</v>
      </c>
      <c r="C51" s="175">
        <v>2.0266203703703703E-2</v>
      </c>
      <c r="D51" s="175">
        <v>1.9745370370370371E-2</v>
      </c>
      <c r="E51" s="175">
        <v>1.9224537037037037E-2</v>
      </c>
      <c r="F51" s="175">
        <v>1.8749999999999999E-2</v>
      </c>
      <c r="G51" s="175">
        <v>1.8275462962962962E-2</v>
      </c>
      <c r="H51" s="175">
        <v>1.7824074074074076E-2</v>
      </c>
      <c r="I51" s="175">
        <v>1.7395833333333336E-2</v>
      </c>
      <c r="J51" s="175">
        <v>1.7013888888888887E-2</v>
      </c>
      <c r="K51" s="175">
        <v>1.6620370370370372E-2</v>
      </c>
      <c r="L51" s="175">
        <v>1.6249999999999997E-2</v>
      </c>
      <c r="M51" s="175">
        <v>1.5914351851851853E-2</v>
      </c>
      <c r="N51" s="175">
        <v>1.556712962962963E-2</v>
      </c>
      <c r="O51" s="175">
        <v>1.5243055555555557E-2</v>
      </c>
      <c r="P51" s="175">
        <v>1.494212962962963E-2</v>
      </c>
    </row>
    <row r="52" spans="1:16" x14ac:dyDescent="0.25">
      <c r="A52" s="37" t="s">
        <v>228</v>
      </c>
      <c r="B52" s="175">
        <v>2.34375E-2</v>
      </c>
      <c r="C52" s="175">
        <v>2.2569444444444444E-2</v>
      </c>
      <c r="D52" s="175">
        <v>2.1701388888888888E-2</v>
      </c>
      <c r="E52" s="175">
        <v>2.0833333333333332E-2</v>
      </c>
      <c r="F52" s="175">
        <v>2.013888888888889E-2</v>
      </c>
      <c r="G52" s="175">
        <v>1.9444444444444445E-2</v>
      </c>
      <c r="H52" s="175">
        <v>1.8749999999999999E-2</v>
      </c>
      <c r="I52" s="175">
        <v>1.8055555555555554E-2</v>
      </c>
      <c r="J52" s="175">
        <v>1.7361111111111112E-2</v>
      </c>
      <c r="K52" s="175">
        <v>1.6840277777777777E-2</v>
      </c>
      <c r="L52" s="175">
        <v>1.6319444444444445E-2</v>
      </c>
      <c r="M52" s="175">
        <v>1.579861111111111E-2</v>
      </c>
      <c r="N52" s="175">
        <v>1.545138888888889E-2</v>
      </c>
      <c r="O52" s="175">
        <v>1.5104166666666667E-2</v>
      </c>
      <c r="P52" s="175">
        <v>1.4756944444444444E-2</v>
      </c>
    </row>
    <row r="53" spans="1:16" x14ac:dyDescent="0.25">
      <c r="A53" s="37" t="s">
        <v>231</v>
      </c>
      <c r="B53" s="175">
        <v>2.6215277777777778E-2</v>
      </c>
      <c r="C53" s="175">
        <v>2.5347222222222222E-2</v>
      </c>
      <c r="D53" s="175">
        <v>2.4479166666666666E-2</v>
      </c>
      <c r="E53" s="175">
        <v>2.361111111111111E-2</v>
      </c>
      <c r="F53" s="175">
        <v>2.2916666666666665E-2</v>
      </c>
      <c r="G53" s="175">
        <v>2.2222222222222223E-2</v>
      </c>
      <c r="H53" s="175">
        <v>2.1527777777777778E-2</v>
      </c>
      <c r="I53" s="175">
        <v>2.0833333333333332E-2</v>
      </c>
      <c r="J53" s="175">
        <v>2.013888888888889E-2</v>
      </c>
      <c r="K53" s="175">
        <v>1.9618055555555555E-2</v>
      </c>
      <c r="L53" s="175">
        <v>1.9097222222222224E-2</v>
      </c>
      <c r="M53" s="175">
        <v>1.8576388888888889E-2</v>
      </c>
      <c r="N53" s="175">
        <v>1.8229166666666668E-2</v>
      </c>
      <c r="O53" s="175">
        <v>1.7881944444444443E-2</v>
      </c>
      <c r="P53" s="175">
        <v>1.7534722222222222E-2</v>
      </c>
    </row>
    <row r="54" spans="1:16" x14ac:dyDescent="0.25">
      <c r="A54" s="37" t="s">
        <v>227</v>
      </c>
      <c r="B54" s="174">
        <v>1.9444444444444445E-2</v>
      </c>
      <c r="C54" s="174">
        <v>1.8749999999999999E-2</v>
      </c>
      <c r="D54" s="174">
        <v>1.8055555555555554E-2</v>
      </c>
      <c r="E54" s="174">
        <v>1.7361111111111112E-2</v>
      </c>
      <c r="F54" s="174">
        <v>1.6840277777777777E-2</v>
      </c>
      <c r="G54" s="174">
        <v>1.6319444444444445E-2</v>
      </c>
      <c r="H54" s="174">
        <v>1.579861111111111E-2</v>
      </c>
      <c r="I54" s="174">
        <v>1.5277777777777777E-2</v>
      </c>
      <c r="J54" s="174">
        <v>1.4930555555555556E-2</v>
      </c>
      <c r="K54" s="174">
        <v>1.4583333333333334E-2</v>
      </c>
      <c r="L54" s="174">
        <v>1.4236111111111111E-2</v>
      </c>
      <c r="M54" s="174">
        <v>1.3888888888888888E-2</v>
      </c>
      <c r="N54" s="174">
        <v>1.3715277777777778E-2</v>
      </c>
      <c r="O54" s="174">
        <v>1.3541666666666667E-2</v>
      </c>
      <c r="P54" s="174">
        <v>1.3368055555555555E-2</v>
      </c>
    </row>
    <row r="55" spans="1:16" x14ac:dyDescent="0.25">
      <c r="A55" s="37" t="s">
        <v>230</v>
      </c>
      <c r="B55" s="175">
        <v>2.326388888888889E-2</v>
      </c>
      <c r="C55" s="175">
        <v>2.2395833333333334E-2</v>
      </c>
      <c r="D55" s="175">
        <v>2.1527777777777778E-2</v>
      </c>
      <c r="E55" s="175">
        <v>2.0659722222222222E-2</v>
      </c>
      <c r="F55" s="175">
        <v>1.9965277777777776E-2</v>
      </c>
      <c r="G55" s="175">
        <v>1.9270833333333334E-2</v>
      </c>
      <c r="H55" s="175">
        <v>1.8576388888888889E-2</v>
      </c>
      <c r="I55" s="175">
        <v>1.8055555555555554E-2</v>
      </c>
      <c r="J55" s="175">
        <v>1.7534722222222222E-2</v>
      </c>
      <c r="K55" s="175">
        <v>1.7013888888888887E-2</v>
      </c>
      <c r="L55" s="175">
        <v>1.6666666666666666E-2</v>
      </c>
      <c r="M55" s="175">
        <v>1.6319444444444445E-2</v>
      </c>
      <c r="N55" s="175">
        <v>1.5972222222222221E-2</v>
      </c>
      <c r="O55" s="175">
        <v>1.579861111111111E-2</v>
      </c>
      <c r="P55" s="175">
        <v>1.5625E-2</v>
      </c>
    </row>
  </sheetData>
  <pageMargins left="0.7" right="0.7" top="0.78740157499999996" bottom="0.78740157499999996"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F7CC-C4C4-4021-9A12-AFA37BCAE871}">
  <dimension ref="A1:U32"/>
  <sheetViews>
    <sheetView topLeftCell="D1" zoomScaleNormal="100" workbookViewId="0">
      <selection activeCell="Q5" sqref="Q5:U5"/>
    </sheetView>
  </sheetViews>
  <sheetFormatPr baseColWidth="10" defaultRowHeight="15.75" x14ac:dyDescent="0.25"/>
  <cols>
    <col min="1" max="1" width="14.375" customWidth="1"/>
    <col min="3" max="3" width="17" customWidth="1"/>
    <col min="7" max="7" width="14.5" customWidth="1"/>
    <col min="17" max="17" width="13.875" customWidth="1"/>
  </cols>
  <sheetData>
    <row r="1" spans="1:21" ht="18.75" x14ac:dyDescent="0.3">
      <c r="A1" s="77" t="s">
        <v>40</v>
      </c>
      <c r="B1" s="77"/>
      <c r="C1" s="94"/>
    </row>
    <row r="2" spans="1:21" ht="18.75" x14ac:dyDescent="0.3">
      <c r="A2" s="77"/>
      <c r="B2" s="77"/>
      <c r="C2" s="94"/>
    </row>
    <row r="3" spans="1:21" ht="20.25" x14ac:dyDescent="0.3">
      <c r="A3" s="95" t="s">
        <v>49</v>
      </c>
      <c r="B3" s="96" t="s">
        <v>42</v>
      </c>
      <c r="C3" s="95" t="s">
        <v>49</v>
      </c>
      <c r="D3" s="96" t="s">
        <v>43</v>
      </c>
      <c r="Q3" s="104" t="s">
        <v>49</v>
      </c>
      <c r="R3" s="96" t="s">
        <v>42</v>
      </c>
      <c r="S3" s="96" t="s">
        <v>43</v>
      </c>
      <c r="T3" s="21" t="s">
        <v>44</v>
      </c>
      <c r="U3" t="s">
        <v>50</v>
      </c>
    </row>
    <row r="4" spans="1:21" ht="22.5" x14ac:dyDescent="0.3">
      <c r="A4" s="105" t="s">
        <v>46</v>
      </c>
      <c r="B4" s="100">
        <v>1.55</v>
      </c>
      <c r="C4" s="105" t="s">
        <v>46</v>
      </c>
      <c r="D4" s="100">
        <v>1.32</v>
      </c>
      <c r="Q4" s="125" t="s">
        <v>46</v>
      </c>
      <c r="R4" s="126">
        <v>1.55</v>
      </c>
      <c r="S4" s="126">
        <v>1.32</v>
      </c>
      <c r="T4" s="50">
        <f t="shared" ref="T4:T15" si="0">S4/R4%</f>
        <v>85.161290322580655</v>
      </c>
      <c r="U4" s="69">
        <f t="shared" ref="U4:U15" si="1">R4-S4</f>
        <v>0.22999999999999998</v>
      </c>
    </row>
    <row r="5" spans="1:21" ht="16.5" thickBot="1" x14ac:dyDescent="0.3">
      <c r="A5" s="101" t="s">
        <v>8</v>
      </c>
      <c r="B5" s="106">
        <v>1.63</v>
      </c>
      <c r="C5" s="101" t="s">
        <v>5</v>
      </c>
      <c r="D5" s="106">
        <v>1.39</v>
      </c>
      <c r="Q5" s="115" t="s">
        <v>3</v>
      </c>
      <c r="R5" s="110">
        <v>1.55</v>
      </c>
      <c r="S5" s="110">
        <v>1.32</v>
      </c>
      <c r="T5" s="50">
        <f t="shared" si="0"/>
        <v>85.161290322580655</v>
      </c>
      <c r="U5" s="69">
        <f t="shared" si="1"/>
        <v>0.22999999999999998</v>
      </c>
    </row>
    <row r="6" spans="1:21" ht="16.5" thickBot="1" x14ac:dyDescent="0.3">
      <c r="A6" s="101" t="s">
        <v>5</v>
      </c>
      <c r="B6" s="106">
        <v>1.6</v>
      </c>
      <c r="C6" s="101" t="s">
        <v>6</v>
      </c>
      <c r="D6" s="106">
        <v>1.37</v>
      </c>
      <c r="Q6" s="115" t="s">
        <v>7</v>
      </c>
      <c r="R6" s="110">
        <v>1.55</v>
      </c>
      <c r="S6" s="110">
        <v>1.32</v>
      </c>
      <c r="T6" s="50">
        <f t="shared" si="0"/>
        <v>85.161290322580655</v>
      </c>
      <c r="U6" s="69">
        <f t="shared" si="1"/>
        <v>0.22999999999999998</v>
      </c>
    </row>
    <row r="7" spans="1:21" ht="16.5" thickBot="1" x14ac:dyDescent="0.3">
      <c r="A7" s="103" t="s">
        <v>2</v>
      </c>
      <c r="B7" s="106">
        <v>1.58</v>
      </c>
      <c r="C7" s="103" t="s">
        <v>2</v>
      </c>
      <c r="D7" s="106">
        <v>1.34</v>
      </c>
      <c r="Q7" s="115" t="s">
        <v>4</v>
      </c>
      <c r="R7" s="110">
        <v>1.55</v>
      </c>
      <c r="S7" s="110">
        <v>1.32</v>
      </c>
      <c r="T7" s="50">
        <f t="shared" si="0"/>
        <v>85.161290322580655</v>
      </c>
      <c r="U7" s="69">
        <f t="shared" si="1"/>
        <v>0.22999999999999998</v>
      </c>
    </row>
    <row r="8" spans="1:21" ht="16.5" thickBot="1" x14ac:dyDescent="0.3">
      <c r="A8" s="101" t="s">
        <v>10</v>
      </c>
      <c r="B8" s="106">
        <v>1.58</v>
      </c>
      <c r="C8" s="101" t="s">
        <v>9</v>
      </c>
      <c r="D8" s="106">
        <v>1.34</v>
      </c>
      <c r="Q8" s="115" t="s">
        <v>1</v>
      </c>
      <c r="R8" s="110">
        <v>1.55</v>
      </c>
      <c r="S8" s="110">
        <v>1.32</v>
      </c>
      <c r="T8" s="50">
        <f t="shared" si="0"/>
        <v>85.161290322580655</v>
      </c>
      <c r="U8" s="69">
        <f t="shared" si="1"/>
        <v>0.22999999999999998</v>
      </c>
    </row>
    <row r="9" spans="1:21" ht="16.5" thickBot="1" x14ac:dyDescent="0.3">
      <c r="A9" s="101" t="s">
        <v>6</v>
      </c>
      <c r="B9" s="106">
        <v>1.57</v>
      </c>
      <c r="C9" s="101" t="s">
        <v>3</v>
      </c>
      <c r="D9" s="106">
        <v>1.32</v>
      </c>
      <c r="Q9" s="115" t="s">
        <v>2</v>
      </c>
      <c r="R9" s="110">
        <v>1.55</v>
      </c>
      <c r="S9" s="110">
        <v>1.32</v>
      </c>
      <c r="T9" s="50">
        <f>S9/R9%</f>
        <v>85.161290322580655</v>
      </c>
      <c r="U9" s="69">
        <f>R9-S9</f>
        <v>0.22999999999999998</v>
      </c>
    </row>
    <row r="10" spans="1:21" ht="16.5" thickBot="1" x14ac:dyDescent="0.3">
      <c r="A10" s="101" t="s">
        <v>47</v>
      </c>
      <c r="B10" s="106">
        <v>1.57</v>
      </c>
      <c r="C10" s="101" t="s">
        <v>7</v>
      </c>
      <c r="D10" s="106">
        <v>1.32</v>
      </c>
      <c r="Q10" s="109" t="s">
        <v>9</v>
      </c>
      <c r="R10" s="110">
        <v>1.55</v>
      </c>
      <c r="S10" s="110">
        <v>1.34</v>
      </c>
      <c r="T10" s="50">
        <f>S10/R10%</f>
        <v>86.451612903225808</v>
      </c>
      <c r="U10" s="69">
        <f>R10-S10</f>
        <v>0.20999999999999996</v>
      </c>
    </row>
    <row r="11" spans="1:21" ht="16.5" thickBot="1" x14ac:dyDescent="0.3">
      <c r="A11" s="101" t="s">
        <v>3</v>
      </c>
      <c r="B11" s="106">
        <v>1.55</v>
      </c>
      <c r="C11" s="101" t="s">
        <v>47</v>
      </c>
      <c r="D11" s="106">
        <v>1.32</v>
      </c>
      <c r="Q11" s="115" t="s">
        <v>6</v>
      </c>
      <c r="R11" s="110">
        <v>1.57</v>
      </c>
      <c r="S11" s="110">
        <v>1.37</v>
      </c>
      <c r="T11" s="50">
        <f t="shared" si="0"/>
        <v>87.261146496815286</v>
      </c>
      <c r="U11" s="69">
        <f t="shared" si="1"/>
        <v>0.19999999999999996</v>
      </c>
    </row>
    <row r="12" spans="1:21" ht="16.5" thickBot="1" x14ac:dyDescent="0.3">
      <c r="A12" s="101" t="s">
        <v>7</v>
      </c>
      <c r="B12" s="106">
        <v>1.55</v>
      </c>
      <c r="C12" s="101" t="s">
        <v>4</v>
      </c>
      <c r="D12" s="106">
        <v>1.32</v>
      </c>
      <c r="Q12" s="115" t="s">
        <v>5</v>
      </c>
      <c r="R12" s="110">
        <v>1.6</v>
      </c>
      <c r="S12" s="110">
        <v>1.39</v>
      </c>
      <c r="T12" s="50">
        <f t="shared" si="0"/>
        <v>86.874999999999986</v>
      </c>
      <c r="U12" s="69">
        <f t="shared" si="1"/>
        <v>0.21000000000000019</v>
      </c>
    </row>
    <row r="13" spans="1:21" ht="16.5" thickBot="1" x14ac:dyDescent="0.3">
      <c r="A13" s="101" t="s">
        <v>4</v>
      </c>
      <c r="B13" s="106">
        <v>1.55</v>
      </c>
      <c r="C13" s="101" t="s">
        <v>1</v>
      </c>
      <c r="D13" s="106">
        <v>1.32</v>
      </c>
      <c r="Q13" s="115" t="s">
        <v>47</v>
      </c>
      <c r="R13" s="110">
        <v>1.57</v>
      </c>
      <c r="S13" s="110">
        <v>1.32</v>
      </c>
      <c r="T13" s="50">
        <f t="shared" si="0"/>
        <v>84.076433121019107</v>
      </c>
      <c r="U13" s="69">
        <f t="shared" si="1"/>
        <v>0.25</v>
      </c>
    </row>
    <row r="14" spans="1:21" x14ac:dyDescent="0.25">
      <c r="A14" s="107" t="s">
        <v>1</v>
      </c>
      <c r="B14" s="108">
        <v>1.55</v>
      </c>
      <c r="C14" s="107" t="s">
        <v>8</v>
      </c>
      <c r="D14" s="108">
        <v>1.31</v>
      </c>
      <c r="Q14" s="115" t="s">
        <v>10</v>
      </c>
      <c r="R14" s="110">
        <v>1.58</v>
      </c>
      <c r="S14" s="110">
        <v>1.28</v>
      </c>
      <c r="T14" s="50">
        <f t="shared" si="0"/>
        <v>81.012658227848092</v>
      </c>
      <c r="U14" s="69">
        <f t="shared" si="1"/>
        <v>0.30000000000000004</v>
      </c>
    </row>
    <row r="15" spans="1:21" x14ac:dyDescent="0.25">
      <c r="A15" s="109" t="s">
        <v>9</v>
      </c>
      <c r="B15" s="110">
        <v>1.55</v>
      </c>
      <c r="C15" s="109" t="s">
        <v>10</v>
      </c>
      <c r="D15" s="110">
        <v>1.28</v>
      </c>
      <c r="Q15" s="115" t="s">
        <v>8</v>
      </c>
      <c r="R15" s="110">
        <v>1.63</v>
      </c>
      <c r="S15" s="110">
        <v>1.31</v>
      </c>
      <c r="T15" s="50">
        <f t="shared" si="0"/>
        <v>80.368098159509216</v>
      </c>
      <c r="U15" s="69">
        <f t="shared" si="1"/>
        <v>0.31999999999999984</v>
      </c>
    </row>
    <row r="18" spans="1:21" ht="18.75" x14ac:dyDescent="0.3">
      <c r="A18" s="77" t="s">
        <v>48</v>
      </c>
    </row>
    <row r="19" spans="1:21" ht="20.25" x14ac:dyDescent="0.3">
      <c r="A19" s="77"/>
      <c r="Q19" s="104" t="s">
        <v>49</v>
      </c>
      <c r="R19" s="96" t="s">
        <v>42</v>
      </c>
      <c r="S19" s="96" t="s">
        <v>43</v>
      </c>
      <c r="T19" s="21" t="s">
        <v>44</v>
      </c>
      <c r="U19" t="s">
        <v>51</v>
      </c>
    </row>
    <row r="20" spans="1:21" ht="22.5" x14ac:dyDescent="0.3">
      <c r="A20" s="95" t="s">
        <v>49</v>
      </c>
      <c r="B20" s="96" t="s">
        <v>42</v>
      </c>
      <c r="C20" s="95" t="s">
        <v>49</v>
      </c>
      <c r="D20" s="96" t="s">
        <v>43</v>
      </c>
      <c r="Q20" s="105" t="s">
        <v>46</v>
      </c>
      <c r="R20" s="100">
        <v>1.35</v>
      </c>
      <c r="S20" s="100">
        <v>1.18</v>
      </c>
      <c r="T20" s="50">
        <f t="shared" ref="T20:T31" si="2">S20/R20%</f>
        <v>87.407407407407391</v>
      </c>
      <c r="U20" s="69">
        <f t="shared" ref="U20:U31" si="3">R20-S20</f>
        <v>0.17000000000000015</v>
      </c>
    </row>
    <row r="21" spans="1:21" ht="22.5" x14ac:dyDescent="0.3">
      <c r="A21" s="105" t="s">
        <v>46</v>
      </c>
      <c r="B21" s="100">
        <v>1.35</v>
      </c>
      <c r="C21" s="105" t="s">
        <v>46</v>
      </c>
      <c r="D21" s="100">
        <v>1.18</v>
      </c>
      <c r="Q21" s="109" t="s">
        <v>5</v>
      </c>
      <c r="R21" s="110">
        <v>1.42</v>
      </c>
      <c r="S21" s="110">
        <v>1.27</v>
      </c>
      <c r="T21" s="50">
        <f t="shared" si="2"/>
        <v>89.436619718309871</v>
      </c>
      <c r="U21" s="69">
        <f t="shared" si="3"/>
        <v>0.14999999999999991</v>
      </c>
    </row>
    <row r="22" spans="1:21" ht="16.5" thickBot="1" x14ac:dyDescent="0.3">
      <c r="A22" s="101" t="s">
        <v>5</v>
      </c>
      <c r="B22" s="106">
        <v>1.42</v>
      </c>
      <c r="C22" s="101" t="s">
        <v>9</v>
      </c>
      <c r="D22" s="106">
        <v>1.34</v>
      </c>
      <c r="Q22" s="112" t="s">
        <v>2</v>
      </c>
      <c r="R22" s="110">
        <v>1.38</v>
      </c>
      <c r="S22" s="110">
        <v>1.21</v>
      </c>
      <c r="T22" s="50">
        <f t="shared" si="2"/>
        <v>87.681159420289859</v>
      </c>
      <c r="U22" s="69">
        <f t="shared" si="3"/>
        <v>0.16999999999999993</v>
      </c>
    </row>
    <row r="23" spans="1:21" ht="16.5" thickBot="1" x14ac:dyDescent="0.3">
      <c r="A23" s="103" t="s">
        <v>2</v>
      </c>
      <c r="B23" s="106">
        <v>1.38</v>
      </c>
      <c r="C23" s="101" t="s">
        <v>5</v>
      </c>
      <c r="D23" s="106">
        <v>1.27</v>
      </c>
      <c r="Q23" s="109" t="s">
        <v>9</v>
      </c>
      <c r="R23" s="110">
        <v>1.37</v>
      </c>
      <c r="S23" s="110">
        <v>1.22</v>
      </c>
      <c r="T23" s="50">
        <f t="shared" si="2"/>
        <v>89.051094890510939</v>
      </c>
      <c r="U23" s="69">
        <f t="shared" si="3"/>
        <v>0.15000000000000013</v>
      </c>
    </row>
    <row r="24" spans="1:21" ht="16.5" thickBot="1" x14ac:dyDescent="0.3">
      <c r="A24" s="101" t="s">
        <v>9</v>
      </c>
      <c r="B24" s="106">
        <v>1.37</v>
      </c>
      <c r="C24" s="101" t="s">
        <v>1</v>
      </c>
      <c r="D24" s="106">
        <v>1.22</v>
      </c>
      <c r="Q24" s="109" t="s">
        <v>1</v>
      </c>
      <c r="R24" s="110">
        <v>1.35</v>
      </c>
      <c r="S24" s="110">
        <v>1.18</v>
      </c>
      <c r="T24" s="50">
        <f t="shared" si="2"/>
        <v>87.407407407407391</v>
      </c>
      <c r="U24" s="69">
        <f t="shared" si="3"/>
        <v>0.17000000000000015</v>
      </c>
    </row>
    <row r="25" spans="1:21" ht="16.5" thickBot="1" x14ac:dyDescent="0.3">
      <c r="A25" s="101" t="s">
        <v>6</v>
      </c>
      <c r="B25" s="106">
        <v>1.35</v>
      </c>
      <c r="C25" s="103" t="s">
        <v>2</v>
      </c>
      <c r="D25" s="106">
        <v>1.21</v>
      </c>
      <c r="Q25" s="109" t="s">
        <v>6</v>
      </c>
      <c r="R25" s="110">
        <v>1.35</v>
      </c>
      <c r="S25" s="110">
        <v>1.18</v>
      </c>
      <c r="T25" s="50">
        <f t="shared" si="2"/>
        <v>87.407407407407391</v>
      </c>
      <c r="U25" s="69">
        <f t="shared" si="3"/>
        <v>0.17000000000000015</v>
      </c>
    </row>
    <row r="26" spans="1:21" ht="16.5" thickBot="1" x14ac:dyDescent="0.3">
      <c r="A26" s="101" t="s">
        <v>47</v>
      </c>
      <c r="B26" s="106">
        <v>1.35</v>
      </c>
      <c r="C26" s="101" t="s">
        <v>6</v>
      </c>
      <c r="D26" s="106">
        <v>1.18</v>
      </c>
      <c r="Q26" s="109" t="s">
        <v>47</v>
      </c>
      <c r="R26" s="110">
        <v>1.35</v>
      </c>
      <c r="S26" s="110">
        <v>1.18</v>
      </c>
      <c r="T26" s="50">
        <f t="shared" si="2"/>
        <v>87.407407407407391</v>
      </c>
      <c r="U26" s="69">
        <f t="shared" si="3"/>
        <v>0.17000000000000015</v>
      </c>
    </row>
    <row r="27" spans="1:21" ht="16.5" thickBot="1" x14ac:dyDescent="0.3">
      <c r="A27" s="101" t="s">
        <v>3</v>
      </c>
      <c r="B27" s="106">
        <v>1.35</v>
      </c>
      <c r="C27" s="101" t="s">
        <v>3</v>
      </c>
      <c r="D27" s="106">
        <v>1.18</v>
      </c>
      <c r="Q27" s="109" t="s">
        <v>3</v>
      </c>
      <c r="R27" s="110">
        <v>1.35</v>
      </c>
      <c r="S27" s="110">
        <v>1.18</v>
      </c>
      <c r="T27" s="50">
        <f t="shared" si="2"/>
        <v>87.407407407407391</v>
      </c>
      <c r="U27" s="69">
        <f t="shared" si="3"/>
        <v>0.17000000000000015</v>
      </c>
    </row>
    <row r="28" spans="1:21" ht="16.5" thickBot="1" x14ac:dyDescent="0.3">
      <c r="A28" s="101" t="s">
        <v>7</v>
      </c>
      <c r="B28" s="106">
        <v>1.35</v>
      </c>
      <c r="C28" s="101" t="s">
        <v>7</v>
      </c>
      <c r="D28" s="106">
        <v>1.18</v>
      </c>
      <c r="Q28" s="109" t="s">
        <v>7</v>
      </c>
      <c r="R28" s="110">
        <v>1.35</v>
      </c>
      <c r="S28" s="110">
        <v>1.18</v>
      </c>
      <c r="T28" s="50">
        <f t="shared" si="2"/>
        <v>87.407407407407391</v>
      </c>
      <c r="U28" s="69">
        <f t="shared" si="3"/>
        <v>0.17000000000000015</v>
      </c>
    </row>
    <row r="29" spans="1:21" ht="16.5" thickBot="1" x14ac:dyDescent="0.3">
      <c r="A29" s="101" t="s">
        <v>4</v>
      </c>
      <c r="B29" s="106">
        <v>1.35</v>
      </c>
      <c r="C29" s="101" t="s">
        <v>47</v>
      </c>
      <c r="D29" s="106">
        <v>1.18</v>
      </c>
      <c r="Q29" s="109" t="s">
        <v>4</v>
      </c>
      <c r="R29" s="110">
        <v>1.35</v>
      </c>
      <c r="S29" s="110">
        <v>1.18</v>
      </c>
      <c r="T29" s="50">
        <f t="shared" si="2"/>
        <v>87.407407407407391</v>
      </c>
      <c r="U29" s="69">
        <f t="shared" si="3"/>
        <v>0.17000000000000015</v>
      </c>
    </row>
    <row r="30" spans="1:21" ht="16.5" thickBot="1" x14ac:dyDescent="0.3">
      <c r="A30" s="101" t="s">
        <v>1</v>
      </c>
      <c r="B30" s="106">
        <v>1.35</v>
      </c>
      <c r="C30" s="101" t="s">
        <v>4</v>
      </c>
      <c r="D30" s="106">
        <v>1.18</v>
      </c>
      <c r="Q30" s="109" t="s">
        <v>8</v>
      </c>
      <c r="R30" s="110">
        <v>1.32</v>
      </c>
      <c r="S30" s="110">
        <v>1.18</v>
      </c>
      <c r="T30" s="50">
        <f t="shared" si="2"/>
        <v>89.393939393939391</v>
      </c>
      <c r="U30" s="69">
        <f t="shared" si="3"/>
        <v>0.14000000000000012</v>
      </c>
    </row>
    <row r="31" spans="1:21" x14ac:dyDescent="0.25">
      <c r="A31" s="107" t="s">
        <v>8</v>
      </c>
      <c r="B31" s="108">
        <v>1.32</v>
      </c>
      <c r="C31" s="107" t="s">
        <v>8</v>
      </c>
      <c r="D31" s="108">
        <v>1.18</v>
      </c>
      <c r="Q31" s="109" t="s">
        <v>10</v>
      </c>
      <c r="R31" s="110">
        <v>1.29</v>
      </c>
      <c r="S31" s="110">
        <v>1.1399999999999999</v>
      </c>
      <c r="T31" s="50">
        <f t="shared" si="2"/>
        <v>88.3720930232558</v>
      </c>
      <c r="U31" s="69">
        <f t="shared" si="3"/>
        <v>0.15000000000000013</v>
      </c>
    </row>
    <row r="32" spans="1:21" x14ac:dyDescent="0.25">
      <c r="A32" s="109" t="s">
        <v>10</v>
      </c>
      <c r="B32" s="110">
        <v>1.29</v>
      </c>
      <c r="C32" s="109" t="s">
        <v>10</v>
      </c>
      <c r="D32" s="110">
        <v>1.1399999999999999</v>
      </c>
    </row>
  </sheetData>
  <sortState xmlns:xlrd2="http://schemas.microsoft.com/office/spreadsheetml/2017/richdata2" ref="Q11:U15">
    <sortCondition ref="U11:U15"/>
  </sortState>
  <pageMargins left="0.7" right="0.7" top="0.78740157499999996" bottom="0.78740157499999996" header="0.3" footer="0.3"/>
  <pageSetup paperSize="9" orientation="portrait" horizontalDpi="4294967293" vertic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8684D-27F8-4F6A-AE8E-ED31E1F4FAE1}">
  <dimension ref="A1:AM101"/>
  <sheetViews>
    <sheetView workbookViewId="0">
      <selection activeCell="M38" sqref="M38"/>
    </sheetView>
  </sheetViews>
  <sheetFormatPr baseColWidth="10" defaultRowHeight="15.75" x14ac:dyDescent="0.25"/>
  <cols>
    <col min="2" max="16" width="7.625" customWidth="1"/>
    <col min="25" max="25" width="7.625" customWidth="1"/>
    <col min="26" max="39" width="5.625" customWidth="1"/>
  </cols>
  <sheetData>
    <row r="1" spans="1:39" s="3" customFormat="1" ht="23.25" x14ac:dyDescent="0.35">
      <c r="A1" s="1" t="s">
        <v>13</v>
      </c>
      <c r="B1" s="2"/>
      <c r="C1" s="2"/>
      <c r="D1" s="2"/>
      <c r="E1" s="2"/>
      <c r="F1" s="2"/>
      <c r="G1" s="2"/>
      <c r="H1" s="2"/>
      <c r="I1" s="2"/>
      <c r="J1" s="2"/>
      <c r="K1" s="2"/>
      <c r="L1" s="2"/>
      <c r="M1" s="2"/>
      <c r="N1" s="2"/>
      <c r="O1" s="2"/>
      <c r="P1" s="2"/>
    </row>
    <row r="2" spans="1:39" x14ac:dyDescent="0.25">
      <c r="A2" s="32" t="s">
        <v>14</v>
      </c>
      <c r="B2" s="4">
        <v>1</v>
      </c>
      <c r="C2" s="4">
        <v>2</v>
      </c>
      <c r="D2" s="4">
        <v>3</v>
      </c>
      <c r="E2" s="4">
        <v>4</v>
      </c>
      <c r="F2" s="4">
        <v>5</v>
      </c>
      <c r="G2" s="4">
        <v>6</v>
      </c>
      <c r="H2" s="4">
        <v>7</v>
      </c>
      <c r="I2" s="4">
        <v>8</v>
      </c>
      <c r="J2" s="4">
        <v>9</v>
      </c>
      <c r="K2" s="4">
        <v>10</v>
      </c>
      <c r="L2" s="4">
        <v>11</v>
      </c>
      <c r="M2" s="4">
        <v>12</v>
      </c>
      <c r="N2" s="4">
        <v>13</v>
      </c>
      <c r="O2" s="4">
        <v>14</v>
      </c>
      <c r="P2" s="4">
        <v>15</v>
      </c>
      <c r="Y2" s="37" t="s">
        <v>28</v>
      </c>
    </row>
    <row r="3" spans="1:39" x14ac:dyDescent="0.25">
      <c r="A3" s="81" t="s">
        <v>0</v>
      </c>
      <c r="B3" s="82"/>
      <c r="C3" s="83"/>
      <c r="D3" s="83"/>
      <c r="E3" s="83"/>
      <c r="F3" s="83">
        <v>1.35</v>
      </c>
      <c r="G3" s="83"/>
      <c r="H3" s="83"/>
      <c r="I3" s="83"/>
      <c r="J3" s="83"/>
      <c r="K3" s="83"/>
      <c r="L3" s="83">
        <v>1.5499999999999998</v>
      </c>
      <c r="M3" s="83"/>
      <c r="N3" s="83"/>
      <c r="O3" s="83"/>
      <c r="P3" s="83"/>
      <c r="Z3" s="9">
        <v>1</v>
      </c>
      <c r="AA3" s="9">
        <v>2</v>
      </c>
      <c r="AB3" s="9">
        <v>3</v>
      </c>
      <c r="AC3" s="9">
        <v>4</v>
      </c>
      <c r="AD3" s="9">
        <v>5</v>
      </c>
      <c r="AE3" s="9">
        <v>6</v>
      </c>
      <c r="AF3" s="9">
        <v>7</v>
      </c>
      <c r="AG3" s="9">
        <v>8</v>
      </c>
      <c r="AH3" s="9">
        <v>9</v>
      </c>
      <c r="AI3" s="9">
        <v>10</v>
      </c>
      <c r="AJ3" s="9">
        <v>11</v>
      </c>
      <c r="AK3" s="9">
        <v>12</v>
      </c>
      <c r="AL3" s="9">
        <v>13</v>
      </c>
      <c r="AM3" s="9">
        <v>14</v>
      </c>
    </row>
    <row r="4" spans="1:39" x14ac:dyDescent="0.25">
      <c r="A4" s="33" t="s">
        <v>5</v>
      </c>
      <c r="B4" s="19">
        <v>1.3</v>
      </c>
      <c r="C4" s="20">
        <v>1.33</v>
      </c>
      <c r="D4" s="20">
        <v>1.36</v>
      </c>
      <c r="E4" s="20">
        <v>1.39</v>
      </c>
      <c r="F4" s="20">
        <v>1.42</v>
      </c>
      <c r="G4" s="20">
        <v>1.45</v>
      </c>
      <c r="H4" s="20">
        <v>1.48</v>
      </c>
      <c r="I4" s="20">
        <v>1.51</v>
      </c>
      <c r="J4" s="20">
        <v>1.54</v>
      </c>
      <c r="K4" s="20">
        <v>1.57</v>
      </c>
      <c r="L4" s="20">
        <v>1.6</v>
      </c>
      <c r="M4" s="20">
        <v>1.63</v>
      </c>
      <c r="N4" s="20">
        <v>1.66</v>
      </c>
      <c r="O4" s="20">
        <v>1.69</v>
      </c>
      <c r="P4" s="20">
        <v>1.72</v>
      </c>
      <c r="Y4" s="43" t="s">
        <v>5</v>
      </c>
      <c r="Z4" s="15">
        <v>3.0000000000000027E-2</v>
      </c>
      <c r="AA4" s="15">
        <v>3.0000000000000027E-2</v>
      </c>
      <c r="AB4" s="15">
        <v>2.9999999999999805E-2</v>
      </c>
      <c r="AC4" s="15">
        <v>3.0000000000000027E-2</v>
      </c>
      <c r="AD4" s="15">
        <v>3.0000000000000027E-2</v>
      </c>
      <c r="AE4" s="15">
        <v>3.0000000000000027E-2</v>
      </c>
      <c r="AF4" s="15">
        <v>3.0000000000000027E-2</v>
      </c>
      <c r="AG4" s="15">
        <v>3.0000000000000027E-2</v>
      </c>
      <c r="AH4" s="15">
        <v>3.0000000000000027E-2</v>
      </c>
      <c r="AI4" s="15">
        <v>3.0000000000000027E-2</v>
      </c>
      <c r="AJ4" s="15">
        <v>2.9999999999999805E-2</v>
      </c>
      <c r="AK4" s="15">
        <v>3.0000000000000027E-2</v>
      </c>
      <c r="AL4" s="15">
        <v>3.0000000000000027E-2</v>
      </c>
      <c r="AM4" s="15">
        <v>3.0000000000000027E-2</v>
      </c>
    </row>
    <row r="5" spans="1:39" x14ac:dyDescent="0.25">
      <c r="A5" s="33" t="s">
        <v>2</v>
      </c>
      <c r="B5" s="70">
        <v>1.22</v>
      </c>
      <c r="C5" s="71">
        <v>1.26</v>
      </c>
      <c r="D5" s="71">
        <v>1.3</v>
      </c>
      <c r="E5" s="71">
        <v>1.34</v>
      </c>
      <c r="F5" s="71">
        <v>1.38</v>
      </c>
      <c r="G5" s="71">
        <v>1.42</v>
      </c>
      <c r="H5" s="71">
        <v>1.46</v>
      </c>
      <c r="I5" s="71">
        <v>1.49</v>
      </c>
      <c r="J5" s="71">
        <v>1.52</v>
      </c>
      <c r="K5" s="71">
        <v>1.55</v>
      </c>
      <c r="L5" s="71">
        <v>1.58</v>
      </c>
      <c r="M5" s="71">
        <v>1.61</v>
      </c>
      <c r="N5" s="71">
        <v>1.64</v>
      </c>
      <c r="O5" s="71">
        <v>1.66</v>
      </c>
      <c r="P5" s="71">
        <v>1.68</v>
      </c>
      <c r="Y5" s="43" t="s">
        <v>2</v>
      </c>
      <c r="Z5" s="15">
        <v>4.0000000000000036E-2</v>
      </c>
      <c r="AA5" s="15">
        <v>4.0000000000000036E-2</v>
      </c>
      <c r="AB5" s="15">
        <v>4.0000000000000036E-2</v>
      </c>
      <c r="AC5" s="15">
        <v>3.9999999999999813E-2</v>
      </c>
      <c r="AD5" s="15">
        <v>4.0000000000000036E-2</v>
      </c>
      <c r="AE5" s="15">
        <v>4.0000000000000036E-2</v>
      </c>
      <c r="AF5" s="15">
        <v>3.0000000000000027E-2</v>
      </c>
      <c r="AG5" s="15">
        <v>3.0000000000000027E-2</v>
      </c>
      <c r="AH5" s="15">
        <v>3.0000000000000027E-2</v>
      </c>
      <c r="AI5" s="15">
        <v>3.0000000000000027E-2</v>
      </c>
      <c r="AJ5" s="15">
        <v>3.0000000000000027E-2</v>
      </c>
      <c r="AK5" s="15">
        <v>2.9999999999999805E-2</v>
      </c>
      <c r="AL5" s="15">
        <v>2.0000000000000018E-2</v>
      </c>
      <c r="AM5" s="15">
        <v>2.0000000000000018E-2</v>
      </c>
    </row>
    <row r="6" spans="1:39" x14ac:dyDescent="0.25">
      <c r="A6" s="84" t="s">
        <v>3</v>
      </c>
      <c r="B6" s="70">
        <v>1.17</v>
      </c>
      <c r="C6" s="71">
        <v>1.22</v>
      </c>
      <c r="D6" s="71">
        <v>1.27</v>
      </c>
      <c r="E6" s="71">
        <v>1.31</v>
      </c>
      <c r="F6" s="71">
        <v>1.35</v>
      </c>
      <c r="G6" s="71">
        <v>1.39</v>
      </c>
      <c r="H6" s="71">
        <v>1.42</v>
      </c>
      <c r="I6" s="71">
        <v>1.46</v>
      </c>
      <c r="J6" s="71">
        <v>1.49</v>
      </c>
      <c r="K6" s="71">
        <v>1.52</v>
      </c>
      <c r="L6" s="71">
        <v>1.55</v>
      </c>
      <c r="M6" s="71">
        <v>1.58</v>
      </c>
      <c r="N6" s="71">
        <v>1.6</v>
      </c>
      <c r="O6" s="71">
        <v>1.63</v>
      </c>
      <c r="P6" s="71">
        <v>1.65</v>
      </c>
      <c r="Y6" s="43" t="s">
        <v>3</v>
      </c>
      <c r="Z6" s="15">
        <v>5.0000000000000044E-2</v>
      </c>
      <c r="AA6" s="15">
        <v>5.0000000000000044E-2</v>
      </c>
      <c r="AB6" s="15">
        <v>4.0000000000000036E-2</v>
      </c>
      <c r="AC6" s="15">
        <v>4.0000000000000036E-2</v>
      </c>
      <c r="AD6" s="15">
        <v>3.9999999999999813E-2</v>
      </c>
      <c r="AE6" s="15">
        <v>3.0000000000000027E-2</v>
      </c>
      <c r="AF6" s="15">
        <v>4.0000000000000036E-2</v>
      </c>
      <c r="AG6" s="15">
        <v>3.0000000000000027E-2</v>
      </c>
      <c r="AH6" s="15">
        <v>3.0000000000000027E-2</v>
      </c>
      <c r="AI6" s="15">
        <v>3.0000000000000027E-2</v>
      </c>
      <c r="AJ6" s="15">
        <v>3.0000000000000027E-2</v>
      </c>
      <c r="AK6" s="15">
        <v>2.0000000000000018E-2</v>
      </c>
      <c r="AL6" s="15">
        <v>2.9999999999999805E-2</v>
      </c>
      <c r="AM6" s="15">
        <v>2.0000000000000018E-2</v>
      </c>
    </row>
    <row r="7" spans="1:39" x14ac:dyDescent="0.25">
      <c r="A7" s="33" t="s">
        <v>6</v>
      </c>
      <c r="B7" s="70">
        <v>1.19</v>
      </c>
      <c r="C7" s="71">
        <v>1.23</v>
      </c>
      <c r="D7" s="71">
        <v>1.27</v>
      </c>
      <c r="E7" s="71">
        <v>1.31</v>
      </c>
      <c r="F7" s="71">
        <v>1.35</v>
      </c>
      <c r="G7" s="71">
        <v>1.39</v>
      </c>
      <c r="H7" s="71">
        <v>1.43</v>
      </c>
      <c r="I7" s="71">
        <v>1.47</v>
      </c>
      <c r="J7" s="71">
        <v>1.51</v>
      </c>
      <c r="K7" s="71">
        <v>1.54</v>
      </c>
      <c r="L7" s="71">
        <v>1.57</v>
      </c>
      <c r="M7" s="71">
        <v>1.6</v>
      </c>
      <c r="N7" s="71">
        <v>1.62</v>
      </c>
      <c r="O7" s="71">
        <v>1.64</v>
      </c>
      <c r="P7" s="71">
        <v>1.66</v>
      </c>
      <c r="Y7" s="43" t="s">
        <v>6</v>
      </c>
      <c r="Z7" s="15">
        <v>4.0000000000000036E-2</v>
      </c>
      <c r="AA7" s="15">
        <v>4.0000000000000036E-2</v>
      </c>
      <c r="AB7" s="15">
        <v>4.0000000000000036E-2</v>
      </c>
      <c r="AC7" s="15">
        <v>4.0000000000000036E-2</v>
      </c>
      <c r="AD7" s="15">
        <v>3.9999999999999813E-2</v>
      </c>
      <c r="AE7" s="15">
        <v>4.0000000000000036E-2</v>
      </c>
      <c r="AF7" s="15">
        <v>4.0000000000000036E-2</v>
      </c>
      <c r="AG7" s="15">
        <v>4.0000000000000036E-2</v>
      </c>
      <c r="AH7" s="15">
        <v>3.0000000000000027E-2</v>
      </c>
      <c r="AI7" s="15">
        <v>3.0000000000000027E-2</v>
      </c>
      <c r="AJ7" s="15">
        <v>3.0000000000000027E-2</v>
      </c>
      <c r="AK7" s="15">
        <v>2.0000000000000018E-2</v>
      </c>
      <c r="AL7" s="15">
        <v>1.9999999999999796E-2</v>
      </c>
      <c r="AM7" s="15">
        <v>2.0000000000000018E-2</v>
      </c>
    </row>
    <row r="8" spans="1:39" x14ac:dyDescent="0.25">
      <c r="A8" s="33" t="s">
        <v>8</v>
      </c>
      <c r="B8" s="11">
        <v>1.2</v>
      </c>
      <c r="C8" s="12">
        <v>1.23</v>
      </c>
      <c r="D8" s="12">
        <v>1.26</v>
      </c>
      <c r="E8" s="12">
        <v>1.29</v>
      </c>
      <c r="F8" s="12">
        <v>1.32</v>
      </c>
      <c r="G8" s="12">
        <v>1.35</v>
      </c>
      <c r="H8" s="34">
        <v>1.38</v>
      </c>
      <c r="I8" s="34">
        <v>1.41</v>
      </c>
      <c r="J8" s="34">
        <v>1.44</v>
      </c>
      <c r="K8" s="34">
        <v>1.48</v>
      </c>
      <c r="L8" s="34">
        <v>1.51</v>
      </c>
      <c r="M8" s="34">
        <v>1.54</v>
      </c>
      <c r="N8" s="34">
        <v>1.57</v>
      </c>
      <c r="O8" s="34">
        <v>1.61</v>
      </c>
      <c r="P8" s="34">
        <v>1.64</v>
      </c>
      <c r="Y8" s="43" t="s">
        <v>8</v>
      </c>
      <c r="Z8" s="15">
        <v>3.0000000000000027E-2</v>
      </c>
      <c r="AA8" s="15">
        <v>3.0000000000000027E-2</v>
      </c>
      <c r="AB8" s="15">
        <v>3.0000000000000027E-2</v>
      </c>
      <c r="AC8" s="15">
        <v>3.0000000000000027E-2</v>
      </c>
      <c r="AD8" s="15">
        <v>3.0000000000000027E-2</v>
      </c>
      <c r="AE8" s="15">
        <v>2.9999999999999805E-2</v>
      </c>
      <c r="AF8" s="15">
        <v>3.0000000000000027E-2</v>
      </c>
      <c r="AG8" s="15">
        <v>3.0000000000000027E-2</v>
      </c>
      <c r="AH8" s="15">
        <v>4.0000000000000036E-2</v>
      </c>
      <c r="AI8" s="15">
        <v>3.0000000000000027E-2</v>
      </c>
      <c r="AJ8" s="15">
        <v>3.0000000000000027E-2</v>
      </c>
      <c r="AK8" s="15">
        <v>3.0000000000000027E-2</v>
      </c>
      <c r="AL8" s="15">
        <v>4.0000000000000036E-2</v>
      </c>
      <c r="AM8" s="15">
        <v>2.9999999999999805E-2</v>
      </c>
    </row>
    <row r="9" spans="1:39" x14ac:dyDescent="0.25">
      <c r="A9" s="84" t="s">
        <v>7</v>
      </c>
      <c r="B9" s="70">
        <v>1.1599999999999999</v>
      </c>
      <c r="C9" s="71">
        <v>1.21</v>
      </c>
      <c r="D9" s="71">
        <v>1.26</v>
      </c>
      <c r="E9" s="71">
        <v>1.31</v>
      </c>
      <c r="F9" s="71">
        <v>1.35</v>
      </c>
      <c r="G9" s="71">
        <v>1.39</v>
      </c>
      <c r="H9" s="71">
        <v>1.43</v>
      </c>
      <c r="I9" s="71">
        <v>1.46</v>
      </c>
      <c r="J9" s="71">
        <v>1.49</v>
      </c>
      <c r="K9" s="71">
        <v>1.52</v>
      </c>
      <c r="L9" s="71">
        <v>1.55</v>
      </c>
      <c r="M9" s="71">
        <v>1.58</v>
      </c>
      <c r="N9" s="71">
        <v>1.61</v>
      </c>
      <c r="O9" s="71">
        <v>1.63</v>
      </c>
      <c r="P9" s="71">
        <v>1.65</v>
      </c>
      <c r="Y9" s="43" t="s">
        <v>7</v>
      </c>
      <c r="Z9" s="15">
        <v>5.0000000000000044E-2</v>
      </c>
      <c r="AA9" s="15">
        <v>5.0000000000000044E-2</v>
      </c>
      <c r="AB9" s="15">
        <v>5.0000000000000044E-2</v>
      </c>
      <c r="AC9" s="15">
        <v>4.0000000000000036E-2</v>
      </c>
      <c r="AD9" s="15">
        <v>3.9999999999999813E-2</v>
      </c>
      <c r="AE9" s="15">
        <v>4.0000000000000036E-2</v>
      </c>
      <c r="AF9" s="15">
        <v>3.0000000000000027E-2</v>
      </c>
      <c r="AG9" s="15">
        <v>3.0000000000000027E-2</v>
      </c>
      <c r="AH9" s="15">
        <v>3.0000000000000027E-2</v>
      </c>
      <c r="AI9" s="15">
        <v>3.0000000000000027E-2</v>
      </c>
      <c r="AJ9" s="15">
        <v>3.0000000000000027E-2</v>
      </c>
      <c r="AK9" s="15">
        <v>3.0000000000000027E-2</v>
      </c>
      <c r="AL9" s="15">
        <v>1.9999999999999796E-2</v>
      </c>
      <c r="AM9" s="15">
        <v>2.0000000000000018E-2</v>
      </c>
    </row>
    <row r="10" spans="1:39" x14ac:dyDescent="0.25">
      <c r="A10" s="33" t="s">
        <v>25</v>
      </c>
      <c r="B10" s="70">
        <v>1.19</v>
      </c>
      <c r="C10" s="71">
        <v>1.23</v>
      </c>
      <c r="D10" s="71">
        <v>1.27</v>
      </c>
      <c r="E10" s="71">
        <v>1.31</v>
      </c>
      <c r="F10" s="71">
        <v>1.35</v>
      </c>
      <c r="G10" s="71">
        <v>1.39</v>
      </c>
      <c r="H10" s="71">
        <v>1.43</v>
      </c>
      <c r="I10" s="71">
        <v>1.47</v>
      </c>
      <c r="J10" s="71">
        <v>1.51</v>
      </c>
      <c r="K10" s="71">
        <v>1.54</v>
      </c>
      <c r="L10" s="71">
        <v>1.57</v>
      </c>
      <c r="M10" s="71">
        <v>1.6</v>
      </c>
      <c r="N10" s="71">
        <v>1.62</v>
      </c>
      <c r="O10" s="71">
        <v>1.64</v>
      </c>
      <c r="P10" s="71">
        <v>1.66</v>
      </c>
      <c r="Y10" s="43" t="s">
        <v>25</v>
      </c>
      <c r="Z10" s="15">
        <v>4.0000000000000036E-2</v>
      </c>
      <c r="AA10" s="15">
        <v>4.0000000000000036E-2</v>
      </c>
      <c r="AB10" s="15">
        <v>4.0000000000000036E-2</v>
      </c>
      <c r="AC10" s="15">
        <v>4.0000000000000036E-2</v>
      </c>
      <c r="AD10" s="15">
        <v>3.9999999999999813E-2</v>
      </c>
      <c r="AE10" s="15">
        <v>4.0000000000000036E-2</v>
      </c>
      <c r="AF10" s="15">
        <v>4.0000000000000036E-2</v>
      </c>
      <c r="AG10" s="15">
        <v>4.0000000000000036E-2</v>
      </c>
      <c r="AH10" s="15">
        <v>3.0000000000000027E-2</v>
      </c>
      <c r="AI10" s="15">
        <v>3.0000000000000027E-2</v>
      </c>
      <c r="AJ10" s="15">
        <v>3.0000000000000027E-2</v>
      </c>
      <c r="AK10" s="15">
        <v>2.0000000000000018E-2</v>
      </c>
      <c r="AL10" s="15">
        <v>1.9999999999999796E-2</v>
      </c>
      <c r="AM10" s="15">
        <v>2.0000000000000018E-2</v>
      </c>
    </row>
    <row r="11" spans="1:39" x14ac:dyDescent="0.25">
      <c r="A11" s="84" t="s">
        <v>4</v>
      </c>
      <c r="B11" s="70">
        <v>1.1599999999999999</v>
      </c>
      <c r="C11" s="71">
        <v>1.21</v>
      </c>
      <c r="D11" s="71">
        <v>1.26</v>
      </c>
      <c r="E11" s="71">
        <v>1.31</v>
      </c>
      <c r="F11" s="71">
        <v>1.35</v>
      </c>
      <c r="G11" s="71">
        <v>1.39</v>
      </c>
      <c r="H11" s="71">
        <v>1.43</v>
      </c>
      <c r="I11" s="71">
        <v>1.46</v>
      </c>
      <c r="J11" s="71">
        <v>1.49</v>
      </c>
      <c r="K11" s="71">
        <v>1.52</v>
      </c>
      <c r="L11" s="71">
        <v>1.55</v>
      </c>
      <c r="M11" s="71">
        <v>1.58</v>
      </c>
      <c r="N11" s="71">
        <v>1.6</v>
      </c>
      <c r="O11" s="71">
        <v>1.62</v>
      </c>
      <c r="P11" s="71">
        <v>1.64</v>
      </c>
      <c r="Y11" s="43" t="s">
        <v>4</v>
      </c>
      <c r="Z11" s="15">
        <v>5.0000000000000044E-2</v>
      </c>
      <c r="AA11" s="15">
        <v>5.0000000000000044E-2</v>
      </c>
      <c r="AB11" s="15">
        <v>5.0000000000000044E-2</v>
      </c>
      <c r="AC11" s="15">
        <v>4.0000000000000036E-2</v>
      </c>
      <c r="AD11" s="15">
        <v>3.9999999999999813E-2</v>
      </c>
      <c r="AE11" s="15">
        <v>4.0000000000000036E-2</v>
      </c>
      <c r="AF11" s="15">
        <v>3.0000000000000027E-2</v>
      </c>
      <c r="AG11" s="15">
        <v>3.0000000000000027E-2</v>
      </c>
      <c r="AH11" s="15">
        <v>3.0000000000000027E-2</v>
      </c>
      <c r="AI11" s="15">
        <v>3.0000000000000027E-2</v>
      </c>
      <c r="AJ11" s="15">
        <v>3.0000000000000027E-2</v>
      </c>
      <c r="AK11" s="15">
        <v>2.0000000000000018E-2</v>
      </c>
      <c r="AL11" s="15">
        <v>2.0000000000000018E-2</v>
      </c>
      <c r="AM11" s="15">
        <v>1.9999999999999796E-2</v>
      </c>
    </row>
    <row r="12" spans="1:39" x14ac:dyDescent="0.25">
      <c r="A12" s="84" t="s">
        <v>1</v>
      </c>
      <c r="B12" s="70">
        <v>1.1599999999999999</v>
      </c>
      <c r="C12" s="71">
        <v>1.21</v>
      </c>
      <c r="D12" s="71">
        <v>1.26</v>
      </c>
      <c r="E12" s="71">
        <v>1.31</v>
      </c>
      <c r="F12" s="71">
        <v>1.35</v>
      </c>
      <c r="G12" s="71">
        <v>1.39</v>
      </c>
      <c r="H12" s="71">
        <v>1.43</v>
      </c>
      <c r="I12" s="71">
        <v>1.46</v>
      </c>
      <c r="J12" s="71">
        <v>1.49</v>
      </c>
      <c r="K12" s="71">
        <v>1.52</v>
      </c>
      <c r="L12" s="71">
        <v>1.55</v>
      </c>
      <c r="M12" s="71">
        <v>1.58</v>
      </c>
      <c r="N12" s="71">
        <v>1.61</v>
      </c>
      <c r="O12" s="71">
        <v>1.63</v>
      </c>
      <c r="P12" s="71">
        <v>1.65</v>
      </c>
      <c r="Y12" s="43" t="s">
        <v>1</v>
      </c>
      <c r="Z12" s="15">
        <v>5.0000000000000044E-2</v>
      </c>
      <c r="AA12" s="15">
        <v>5.0000000000000044E-2</v>
      </c>
      <c r="AB12" s="15">
        <v>5.0000000000000044E-2</v>
      </c>
      <c r="AC12" s="15">
        <v>4.0000000000000036E-2</v>
      </c>
      <c r="AD12" s="15">
        <v>3.9999999999999813E-2</v>
      </c>
      <c r="AE12" s="15">
        <v>4.0000000000000036E-2</v>
      </c>
      <c r="AF12" s="15">
        <v>3.0000000000000027E-2</v>
      </c>
      <c r="AG12" s="15">
        <v>3.0000000000000027E-2</v>
      </c>
      <c r="AH12" s="15">
        <v>3.0000000000000027E-2</v>
      </c>
      <c r="AI12" s="15">
        <v>3.0000000000000027E-2</v>
      </c>
      <c r="AJ12" s="15">
        <v>3.0000000000000027E-2</v>
      </c>
      <c r="AK12" s="15">
        <v>3.0000000000000027E-2</v>
      </c>
      <c r="AL12" s="15">
        <v>1.9999999999999796E-2</v>
      </c>
      <c r="AM12" s="15">
        <v>2.0000000000000018E-2</v>
      </c>
    </row>
    <row r="13" spans="1:39" x14ac:dyDescent="0.25">
      <c r="A13" s="33" t="s">
        <v>10</v>
      </c>
      <c r="B13" s="11">
        <v>1.2</v>
      </c>
      <c r="C13" s="12">
        <v>1.22</v>
      </c>
      <c r="D13" s="12">
        <v>1.24</v>
      </c>
      <c r="E13" s="12">
        <v>1.26</v>
      </c>
      <c r="F13" s="12">
        <v>1.29</v>
      </c>
      <c r="G13" s="12">
        <v>1.32</v>
      </c>
      <c r="H13" s="12">
        <v>1.34</v>
      </c>
      <c r="I13" s="12">
        <v>1.37</v>
      </c>
      <c r="J13" s="12">
        <v>1.39</v>
      </c>
      <c r="K13" s="12">
        <v>1.42</v>
      </c>
      <c r="L13" s="12">
        <v>1.45</v>
      </c>
      <c r="M13" s="12">
        <v>1.47</v>
      </c>
      <c r="N13" s="12">
        <v>1.5</v>
      </c>
      <c r="O13" s="12">
        <v>1.53</v>
      </c>
      <c r="P13" s="12">
        <v>1.55</v>
      </c>
      <c r="Y13" s="43" t="s">
        <v>10</v>
      </c>
      <c r="Z13" s="15">
        <v>2.0000000000000018E-2</v>
      </c>
      <c r="AA13" s="15">
        <v>2.0000000000000018E-2</v>
      </c>
      <c r="AB13" s="15">
        <v>2.0000000000000018E-2</v>
      </c>
      <c r="AC13" s="15">
        <v>3.0000000000000027E-2</v>
      </c>
      <c r="AD13" s="15">
        <v>3.0000000000000027E-2</v>
      </c>
      <c r="AE13" s="15">
        <v>2.0000000000000018E-2</v>
      </c>
      <c r="AF13" s="15">
        <v>3.0000000000000027E-2</v>
      </c>
      <c r="AG13" s="15">
        <v>1.9999999999999796E-2</v>
      </c>
      <c r="AH13" s="15">
        <v>3.0000000000000027E-2</v>
      </c>
      <c r="AI13" s="15">
        <v>3.0000000000000027E-2</v>
      </c>
      <c r="AJ13" s="15">
        <v>2.0000000000000018E-2</v>
      </c>
      <c r="AK13" s="15">
        <v>3.0000000000000027E-2</v>
      </c>
      <c r="AL13" s="15">
        <v>3.0000000000000027E-2</v>
      </c>
      <c r="AM13" s="15">
        <v>2.0000000000000018E-2</v>
      </c>
    </row>
    <row r="14" spans="1:39" x14ac:dyDescent="0.25">
      <c r="A14" s="33" t="s">
        <v>9</v>
      </c>
      <c r="B14" s="19">
        <v>1.24</v>
      </c>
      <c r="C14" s="20">
        <v>1.27</v>
      </c>
      <c r="D14" s="20">
        <v>1.31</v>
      </c>
      <c r="E14" s="20">
        <v>1.34</v>
      </c>
      <c r="F14" s="20">
        <v>1.37</v>
      </c>
      <c r="G14" s="20">
        <v>1.4</v>
      </c>
      <c r="H14" s="20">
        <v>1.43</v>
      </c>
      <c r="I14" s="20">
        <v>1.46</v>
      </c>
      <c r="J14" s="20">
        <v>1.49</v>
      </c>
      <c r="K14" s="20">
        <v>1.52</v>
      </c>
      <c r="L14" s="20">
        <v>1.55</v>
      </c>
      <c r="M14" s="20">
        <v>1.58</v>
      </c>
      <c r="N14" s="20">
        <v>1.61</v>
      </c>
      <c r="O14" s="20">
        <v>1.64</v>
      </c>
      <c r="P14" s="20">
        <v>1.67</v>
      </c>
      <c r="Y14" s="43" t="s">
        <v>9</v>
      </c>
      <c r="Z14" s="15">
        <v>3.0000000000000027E-2</v>
      </c>
      <c r="AA14" s="15">
        <v>4.0000000000000036E-2</v>
      </c>
      <c r="AB14" s="15">
        <v>3.0000000000000027E-2</v>
      </c>
      <c r="AC14" s="15">
        <v>3.0000000000000027E-2</v>
      </c>
      <c r="AD14" s="15">
        <v>2.9999999999999805E-2</v>
      </c>
      <c r="AE14" s="15">
        <v>3.0000000000000027E-2</v>
      </c>
      <c r="AF14" s="15">
        <v>3.0000000000000027E-2</v>
      </c>
      <c r="AG14" s="15">
        <v>3.0000000000000027E-2</v>
      </c>
      <c r="AH14" s="15">
        <v>3.0000000000000027E-2</v>
      </c>
      <c r="AI14" s="15">
        <v>3.0000000000000027E-2</v>
      </c>
      <c r="AJ14" s="15">
        <v>3.0000000000000027E-2</v>
      </c>
      <c r="AK14" s="15">
        <v>3.0000000000000027E-2</v>
      </c>
      <c r="AL14" s="15">
        <v>2.9999999999999805E-2</v>
      </c>
      <c r="AM14" s="15">
        <v>3.0000000000000027E-2</v>
      </c>
    </row>
    <row r="15" spans="1:39" x14ac:dyDescent="0.25">
      <c r="B15" s="21"/>
      <c r="C15" s="21"/>
      <c r="D15" s="21"/>
      <c r="E15" s="21"/>
      <c r="F15" s="21"/>
      <c r="G15" s="21"/>
      <c r="H15" s="21"/>
      <c r="I15" s="21"/>
      <c r="J15" s="21"/>
      <c r="K15" s="21"/>
      <c r="L15" s="21"/>
      <c r="M15" s="21"/>
      <c r="N15" s="21"/>
      <c r="O15" s="21"/>
      <c r="P15" s="21"/>
      <c r="Y15" s="5" t="s">
        <v>19</v>
      </c>
      <c r="Z15" s="64">
        <v>3.9090909090909128E-2</v>
      </c>
      <c r="AA15" s="64">
        <v>4.0000000000000036E-2</v>
      </c>
      <c r="AB15" s="64">
        <v>3.8181818181818199E-2</v>
      </c>
      <c r="AC15" s="64">
        <v>3.6363636363636376E-2</v>
      </c>
      <c r="AD15" s="64">
        <v>3.6363636363636258E-2</v>
      </c>
      <c r="AE15" s="64">
        <v>3.4545454545454553E-2</v>
      </c>
      <c r="AF15" s="64">
        <v>3.2727272727272758E-2</v>
      </c>
      <c r="AG15" s="64">
        <v>3.0909090909090917E-2</v>
      </c>
      <c r="AH15" s="64">
        <v>3.0909090909090938E-2</v>
      </c>
      <c r="AI15" s="64">
        <v>3.0000000000000027E-2</v>
      </c>
      <c r="AJ15" s="64">
        <v>2.9090909090909098E-2</v>
      </c>
      <c r="AK15" s="64">
        <v>2.6363636363636367E-2</v>
      </c>
      <c r="AL15" s="64">
        <v>2.5454545454545355E-2</v>
      </c>
      <c r="AM15" s="64">
        <v>2.2727272727272707E-2</v>
      </c>
    </row>
    <row r="16" spans="1:39" x14ac:dyDescent="0.25">
      <c r="Y16" s="21"/>
    </row>
    <row r="17" spans="1:39" x14ac:dyDescent="0.25">
      <c r="Y17" s="21"/>
    </row>
    <row r="18" spans="1:39" x14ac:dyDescent="0.25">
      <c r="R18" s="36"/>
      <c r="Y18" s="21"/>
    </row>
    <row r="19" spans="1:39" x14ac:dyDescent="0.25">
      <c r="R19" s="37" t="s">
        <v>135</v>
      </c>
      <c r="S19" s="37"/>
      <c r="T19" s="37"/>
      <c r="U19" s="37"/>
      <c r="V19" s="37"/>
      <c r="W19" s="37"/>
      <c r="X19" s="37"/>
      <c r="Y19" s="5"/>
    </row>
    <row r="20" spans="1:39" s="3" customFormat="1" ht="23.25" x14ac:dyDescent="0.35">
      <c r="A20" s="1" t="s">
        <v>15</v>
      </c>
      <c r="B20" s="2"/>
      <c r="C20" s="2"/>
      <c r="D20" s="2"/>
      <c r="E20" s="2"/>
      <c r="F20" s="2"/>
      <c r="G20" s="2"/>
      <c r="H20" s="2"/>
      <c r="I20" s="2"/>
      <c r="J20" s="2"/>
      <c r="K20" s="2"/>
      <c r="L20" s="2"/>
      <c r="M20" s="2"/>
      <c r="N20" s="2"/>
      <c r="O20" s="2"/>
      <c r="P20" s="2"/>
    </row>
    <row r="21" spans="1:39" ht="23.25" x14ac:dyDescent="0.35">
      <c r="A21" s="32" t="s">
        <v>14</v>
      </c>
      <c r="B21" s="4">
        <v>1</v>
      </c>
      <c r="C21" s="4">
        <v>2</v>
      </c>
      <c r="D21" s="4">
        <v>3</v>
      </c>
      <c r="E21" s="4">
        <v>4</v>
      </c>
      <c r="F21" s="4">
        <v>5</v>
      </c>
      <c r="G21" s="4">
        <v>6</v>
      </c>
      <c r="H21" s="4">
        <v>7</v>
      </c>
      <c r="I21" s="4">
        <v>8</v>
      </c>
      <c r="J21" s="4">
        <v>9</v>
      </c>
      <c r="K21" s="4">
        <v>10</v>
      </c>
      <c r="L21" s="4">
        <v>11</v>
      </c>
      <c r="M21" s="4">
        <v>12</v>
      </c>
      <c r="N21" s="4">
        <v>13</v>
      </c>
      <c r="O21" s="4">
        <v>14</v>
      </c>
      <c r="P21" s="4">
        <v>15</v>
      </c>
      <c r="Y21" s="37" t="s">
        <v>28</v>
      </c>
      <c r="Z21" s="3"/>
      <c r="AA21" s="3"/>
      <c r="AB21" s="3"/>
      <c r="AC21" s="3"/>
      <c r="AD21" s="3"/>
      <c r="AE21" s="3"/>
      <c r="AF21" s="3"/>
      <c r="AG21" s="3"/>
      <c r="AH21" s="3"/>
      <c r="AI21" s="3"/>
      <c r="AJ21" s="3"/>
      <c r="AK21" s="3"/>
      <c r="AL21" s="3"/>
      <c r="AM21" s="3"/>
    </row>
    <row r="22" spans="1:39" x14ac:dyDescent="0.25">
      <c r="A22" s="81" t="s">
        <v>0</v>
      </c>
      <c r="B22" s="82"/>
      <c r="C22" s="83"/>
      <c r="D22" s="83"/>
      <c r="E22" s="83"/>
      <c r="F22" s="83">
        <v>1.18</v>
      </c>
      <c r="G22" s="83"/>
      <c r="H22" s="83"/>
      <c r="I22" s="83"/>
      <c r="J22" s="83"/>
      <c r="K22" s="83"/>
      <c r="L22" s="83">
        <v>1.32</v>
      </c>
      <c r="M22" s="83"/>
      <c r="N22" s="83"/>
      <c r="O22" s="83"/>
      <c r="P22" s="83"/>
      <c r="Y22" s="21"/>
      <c r="Z22" s="9">
        <v>1</v>
      </c>
      <c r="AA22" s="9">
        <v>2</v>
      </c>
      <c r="AB22" s="9">
        <v>3</v>
      </c>
      <c r="AC22" s="9">
        <v>4</v>
      </c>
      <c r="AD22" s="9">
        <v>5</v>
      </c>
      <c r="AE22" s="9">
        <v>6</v>
      </c>
      <c r="AF22" s="9">
        <v>7</v>
      </c>
      <c r="AG22" s="9">
        <v>8</v>
      </c>
      <c r="AH22" s="9">
        <v>9</v>
      </c>
      <c r="AI22" s="9">
        <v>10</v>
      </c>
      <c r="AJ22" s="9">
        <v>11</v>
      </c>
      <c r="AK22" s="9">
        <v>12</v>
      </c>
      <c r="AL22" s="9">
        <v>13</v>
      </c>
      <c r="AM22" s="9">
        <v>14</v>
      </c>
    </row>
    <row r="23" spans="1:39" x14ac:dyDescent="0.25">
      <c r="A23" s="33" t="s">
        <v>5</v>
      </c>
      <c r="B23" s="19">
        <v>1.19</v>
      </c>
      <c r="C23" s="20">
        <v>1.21</v>
      </c>
      <c r="D23" s="20">
        <v>1.23</v>
      </c>
      <c r="E23" s="20">
        <v>1.25</v>
      </c>
      <c r="F23" s="20">
        <v>1.27</v>
      </c>
      <c r="G23" s="20">
        <v>1.29</v>
      </c>
      <c r="H23" s="20">
        <v>1.31</v>
      </c>
      <c r="I23" s="20">
        <v>1.33</v>
      </c>
      <c r="J23" s="20">
        <v>1.35</v>
      </c>
      <c r="K23" s="20">
        <v>1.37</v>
      </c>
      <c r="L23" s="20">
        <v>1.39</v>
      </c>
      <c r="M23" s="20">
        <v>1.41</v>
      </c>
      <c r="N23" s="20">
        <v>1.43</v>
      </c>
      <c r="O23" s="20">
        <v>1.45</v>
      </c>
      <c r="P23" s="20">
        <v>1.47</v>
      </c>
      <c r="Y23" s="43" t="s">
        <v>5</v>
      </c>
      <c r="Z23" s="15">
        <v>2.0000000000000018E-2</v>
      </c>
      <c r="AA23" s="15">
        <v>2.0000000000000018E-2</v>
      </c>
      <c r="AB23" s="15">
        <v>2.0000000000000018E-2</v>
      </c>
      <c r="AC23" s="15">
        <v>2.0000000000000018E-2</v>
      </c>
      <c r="AD23" s="15">
        <v>2.0000000000000018E-2</v>
      </c>
      <c r="AE23" s="15">
        <v>2.0000000000000018E-2</v>
      </c>
      <c r="AF23" s="15">
        <v>2.0000000000000018E-2</v>
      </c>
      <c r="AG23" s="15">
        <v>2.0000000000000018E-2</v>
      </c>
      <c r="AH23" s="15">
        <v>2.0000000000000018E-2</v>
      </c>
      <c r="AI23" s="15">
        <v>1.9999999999999796E-2</v>
      </c>
      <c r="AJ23" s="15">
        <v>2.0000000000000018E-2</v>
      </c>
      <c r="AK23" s="15">
        <v>2.0000000000000018E-2</v>
      </c>
      <c r="AL23" s="15">
        <v>2.0000000000000018E-2</v>
      </c>
      <c r="AM23" s="15">
        <v>2.0000000000000018E-2</v>
      </c>
    </row>
    <row r="24" spans="1:39" x14ac:dyDescent="0.25">
      <c r="A24" s="33" t="s">
        <v>2</v>
      </c>
      <c r="B24" s="16">
        <v>1.0900000000000001</v>
      </c>
      <c r="C24" s="17">
        <v>1.1200000000000001</v>
      </c>
      <c r="D24" s="17">
        <v>1.1499999999999999</v>
      </c>
      <c r="E24" s="17">
        <v>1.18</v>
      </c>
      <c r="F24" s="18">
        <v>1.21</v>
      </c>
      <c r="G24" s="18">
        <v>1.24</v>
      </c>
      <c r="H24" s="18">
        <v>1.26</v>
      </c>
      <c r="I24" s="17">
        <v>1.28</v>
      </c>
      <c r="J24" s="17">
        <v>1.3</v>
      </c>
      <c r="K24" s="17">
        <v>1.32</v>
      </c>
      <c r="L24" s="17">
        <v>1.34</v>
      </c>
      <c r="M24" s="17">
        <v>1.36</v>
      </c>
      <c r="N24" s="17">
        <v>1.38</v>
      </c>
      <c r="O24" s="17">
        <v>1.4</v>
      </c>
      <c r="P24" s="17">
        <v>1.42</v>
      </c>
      <c r="Y24" s="43" t="s">
        <v>2</v>
      </c>
      <c r="Z24" s="15">
        <v>3.0000000000000027E-2</v>
      </c>
      <c r="AA24" s="15">
        <v>2.9999999999999805E-2</v>
      </c>
      <c r="AB24" s="15">
        <v>3.0000000000000027E-2</v>
      </c>
      <c r="AC24" s="15">
        <v>3.0000000000000027E-2</v>
      </c>
      <c r="AD24" s="15">
        <v>3.0000000000000027E-2</v>
      </c>
      <c r="AE24" s="15">
        <v>2.0000000000000018E-2</v>
      </c>
      <c r="AF24" s="15">
        <v>2.0000000000000018E-2</v>
      </c>
      <c r="AG24" s="15">
        <v>2.0000000000000018E-2</v>
      </c>
      <c r="AH24" s="15">
        <v>2.0000000000000018E-2</v>
      </c>
      <c r="AI24" s="15">
        <v>2.0000000000000018E-2</v>
      </c>
      <c r="AJ24" s="15">
        <v>2.0000000000000018E-2</v>
      </c>
      <c r="AK24" s="15">
        <v>1.9999999999999796E-2</v>
      </c>
      <c r="AL24" s="15">
        <v>2.0000000000000018E-2</v>
      </c>
      <c r="AM24" s="15">
        <v>2.0000000000000018E-2</v>
      </c>
    </row>
    <row r="25" spans="1:39" x14ac:dyDescent="0.25">
      <c r="A25" s="84" t="s">
        <v>3</v>
      </c>
      <c r="B25" s="11">
        <v>1.07</v>
      </c>
      <c r="C25" s="12">
        <v>1.1000000000000001</v>
      </c>
      <c r="D25" s="12">
        <v>1.1299999999999999</v>
      </c>
      <c r="E25" s="12">
        <v>1.1499999999999999</v>
      </c>
      <c r="F25" s="12">
        <v>1.18</v>
      </c>
      <c r="G25" s="12">
        <v>1.21</v>
      </c>
      <c r="H25" s="12">
        <v>1.23</v>
      </c>
      <c r="I25" s="12">
        <v>1.25</v>
      </c>
      <c r="J25" s="12">
        <v>1.28</v>
      </c>
      <c r="K25" s="12">
        <v>1.3</v>
      </c>
      <c r="L25" s="12">
        <v>1.32</v>
      </c>
      <c r="M25" s="12">
        <v>1.34</v>
      </c>
      <c r="N25" s="12">
        <v>1.36</v>
      </c>
      <c r="O25" s="12">
        <v>1.38</v>
      </c>
      <c r="P25" s="12">
        <v>1.4</v>
      </c>
      <c r="Y25" s="43" t="s">
        <v>3</v>
      </c>
      <c r="Z25" s="15">
        <v>3.0000000000000027E-2</v>
      </c>
      <c r="AA25" s="15">
        <v>2.9999999999999805E-2</v>
      </c>
      <c r="AB25" s="15">
        <v>2.0000000000000018E-2</v>
      </c>
      <c r="AC25" s="15">
        <v>3.0000000000000027E-2</v>
      </c>
      <c r="AD25" s="15">
        <v>3.0000000000000027E-2</v>
      </c>
      <c r="AE25" s="15">
        <v>2.0000000000000018E-2</v>
      </c>
      <c r="AF25" s="15">
        <v>2.0000000000000018E-2</v>
      </c>
      <c r="AG25" s="15">
        <v>3.0000000000000027E-2</v>
      </c>
      <c r="AH25" s="15">
        <v>2.0000000000000018E-2</v>
      </c>
      <c r="AI25" s="15">
        <v>2.0000000000000018E-2</v>
      </c>
      <c r="AJ25" s="15">
        <v>2.0000000000000018E-2</v>
      </c>
      <c r="AK25" s="15">
        <v>2.0000000000000018E-2</v>
      </c>
      <c r="AL25" s="15">
        <v>1.9999999999999796E-2</v>
      </c>
      <c r="AM25" s="15">
        <v>2.0000000000000018E-2</v>
      </c>
    </row>
    <row r="26" spans="1:39" x14ac:dyDescent="0.25">
      <c r="A26" s="33" t="s">
        <v>6</v>
      </c>
      <c r="B26" s="16">
        <v>1.06</v>
      </c>
      <c r="C26" s="17">
        <v>1.0900000000000001</v>
      </c>
      <c r="D26" s="17">
        <v>1.1200000000000001</v>
      </c>
      <c r="E26" s="17">
        <v>1.1499999999999999</v>
      </c>
      <c r="F26" s="17">
        <v>1.18</v>
      </c>
      <c r="G26" s="17">
        <v>1.21</v>
      </c>
      <c r="H26" s="17">
        <v>1.24</v>
      </c>
      <c r="I26" s="18">
        <v>1.27</v>
      </c>
      <c r="J26" s="18">
        <v>1.3</v>
      </c>
      <c r="K26" s="35">
        <v>1.32</v>
      </c>
      <c r="L26" s="17">
        <v>1.34</v>
      </c>
      <c r="M26" s="17">
        <v>1.36</v>
      </c>
      <c r="N26" s="17">
        <v>1.38</v>
      </c>
      <c r="O26" s="17">
        <v>1.4</v>
      </c>
      <c r="P26" s="17">
        <v>1.42</v>
      </c>
      <c r="Y26" s="43" t="s">
        <v>6</v>
      </c>
      <c r="Z26" s="15">
        <v>3.0000000000000027E-2</v>
      </c>
      <c r="AA26" s="15">
        <v>3.0000000000000027E-2</v>
      </c>
      <c r="AB26" s="15">
        <v>2.9999999999999805E-2</v>
      </c>
      <c r="AC26" s="15">
        <v>3.0000000000000027E-2</v>
      </c>
      <c r="AD26" s="15">
        <v>3.0000000000000027E-2</v>
      </c>
      <c r="AE26" s="15">
        <v>3.0000000000000027E-2</v>
      </c>
      <c r="AF26" s="15">
        <v>3.0000000000000027E-2</v>
      </c>
      <c r="AG26" s="15">
        <v>3.0000000000000027E-2</v>
      </c>
      <c r="AH26" s="15">
        <v>2.0000000000000018E-2</v>
      </c>
      <c r="AI26" s="15">
        <v>2.0000000000000018E-2</v>
      </c>
      <c r="AJ26" s="15">
        <v>2.0000000000000018E-2</v>
      </c>
      <c r="AK26" s="15">
        <v>1.9999999999999796E-2</v>
      </c>
      <c r="AL26" s="15">
        <v>2.0000000000000018E-2</v>
      </c>
      <c r="AM26" s="15">
        <v>2.0000000000000018E-2</v>
      </c>
    </row>
    <row r="27" spans="1:39" x14ac:dyDescent="0.25">
      <c r="A27" s="33" t="s">
        <v>8</v>
      </c>
      <c r="B27" s="11">
        <v>1.1299999999999999</v>
      </c>
      <c r="C27" s="12">
        <v>1.1599999999999999</v>
      </c>
      <c r="D27" s="12">
        <v>1.18</v>
      </c>
      <c r="E27" s="12">
        <v>1.2</v>
      </c>
      <c r="F27" s="12">
        <v>1.23</v>
      </c>
      <c r="G27" s="12">
        <v>1.25</v>
      </c>
      <c r="H27" s="12">
        <v>1.27</v>
      </c>
      <c r="I27" s="12">
        <v>1.3</v>
      </c>
      <c r="J27" s="12">
        <v>1.32</v>
      </c>
      <c r="K27" s="12">
        <v>1.35</v>
      </c>
      <c r="L27" s="12">
        <v>1.37</v>
      </c>
      <c r="M27" s="12">
        <v>1.4</v>
      </c>
      <c r="N27" s="12">
        <v>1.42</v>
      </c>
      <c r="O27" s="12">
        <v>1.45</v>
      </c>
      <c r="P27" s="12">
        <v>1.48</v>
      </c>
      <c r="Y27" s="43" t="s">
        <v>8</v>
      </c>
      <c r="Z27" s="15">
        <v>3.0000000000000027E-2</v>
      </c>
      <c r="AA27" s="15">
        <v>2.0000000000000018E-2</v>
      </c>
      <c r="AB27" s="15">
        <v>2.0000000000000018E-2</v>
      </c>
      <c r="AC27" s="15">
        <v>3.0000000000000027E-2</v>
      </c>
      <c r="AD27" s="15">
        <v>2.0000000000000018E-2</v>
      </c>
      <c r="AE27" s="15">
        <v>2.0000000000000018E-2</v>
      </c>
      <c r="AF27" s="15">
        <v>3.0000000000000027E-2</v>
      </c>
      <c r="AG27" s="15">
        <v>2.0000000000000018E-2</v>
      </c>
      <c r="AH27" s="15">
        <v>3.0000000000000027E-2</v>
      </c>
      <c r="AI27" s="15">
        <v>2.0000000000000018E-2</v>
      </c>
      <c r="AJ27" s="15">
        <v>2.9999999999999805E-2</v>
      </c>
      <c r="AK27" s="15">
        <v>2.0000000000000018E-2</v>
      </c>
      <c r="AL27" s="15">
        <v>3.0000000000000027E-2</v>
      </c>
      <c r="AM27" s="15">
        <v>3.0000000000000027E-2</v>
      </c>
    </row>
    <row r="28" spans="1:39" x14ac:dyDescent="0.25">
      <c r="A28" s="84" t="s">
        <v>7</v>
      </c>
      <c r="B28" s="38">
        <v>1.06</v>
      </c>
      <c r="C28" s="35">
        <v>1.0900000000000001</v>
      </c>
      <c r="D28" s="35">
        <v>1.1200000000000001</v>
      </c>
      <c r="E28" s="35">
        <v>1.1499999999999999</v>
      </c>
      <c r="F28" s="35">
        <v>1.18</v>
      </c>
      <c r="G28" s="18">
        <v>1.21</v>
      </c>
      <c r="H28" s="18">
        <v>1.24</v>
      </c>
      <c r="I28" s="35">
        <v>1.26</v>
      </c>
      <c r="J28" s="35">
        <v>1.28</v>
      </c>
      <c r="K28" s="35">
        <v>1.3</v>
      </c>
      <c r="L28" s="35">
        <v>1.32</v>
      </c>
      <c r="M28" s="35">
        <v>1.34</v>
      </c>
      <c r="N28" s="35">
        <v>1.36</v>
      </c>
      <c r="O28" s="35">
        <v>1.38</v>
      </c>
      <c r="P28" s="35">
        <v>1.4</v>
      </c>
      <c r="Y28" s="43" t="s">
        <v>7</v>
      </c>
      <c r="Z28" s="15">
        <v>3.0000000000000027E-2</v>
      </c>
      <c r="AA28" s="15">
        <v>3.0000000000000027E-2</v>
      </c>
      <c r="AB28" s="15">
        <v>2.9999999999999805E-2</v>
      </c>
      <c r="AC28" s="15">
        <v>3.0000000000000027E-2</v>
      </c>
      <c r="AD28" s="15">
        <v>3.0000000000000027E-2</v>
      </c>
      <c r="AE28" s="15">
        <v>3.0000000000000027E-2</v>
      </c>
      <c r="AF28" s="15">
        <v>2.0000000000000018E-2</v>
      </c>
      <c r="AG28" s="15">
        <v>2.0000000000000018E-2</v>
      </c>
      <c r="AH28" s="15">
        <v>2.0000000000000018E-2</v>
      </c>
      <c r="AI28" s="15">
        <v>2.0000000000000018E-2</v>
      </c>
      <c r="AJ28" s="15">
        <v>2.0000000000000018E-2</v>
      </c>
      <c r="AK28" s="15">
        <v>2.0000000000000018E-2</v>
      </c>
      <c r="AL28" s="15">
        <v>1.9999999999999796E-2</v>
      </c>
      <c r="AM28" s="15">
        <v>2.0000000000000018E-2</v>
      </c>
    </row>
    <row r="29" spans="1:39" x14ac:dyDescent="0.25">
      <c r="A29" s="84" t="s">
        <v>25</v>
      </c>
      <c r="B29" s="38">
        <v>1.06</v>
      </c>
      <c r="C29" s="35">
        <v>1.0900000000000001</v>
      </c>
      <c r="D29" s="35">
        <v>1.1200000000000001</v>
      </c>
      <c r="E29" s="35">
        <v>1.1499999999999999</v>
      </c>
      <c r="F29" s="35">
        <v>1.18</v>
      </c>
      <c r="G29" s="18">
        <v>1.21</v>
      </c>
      <c r="H29" s="18">
        <v>1.24</v>
      </c>
      <c r="I29" s="35">
        <v>1.26</v>
      </c>
      <c r="J29" s="35">
        <v>1.28</v>
      </c>
      <c r="K29" s="35">
        <v>1.3</v>
      </c>
      <c r="L29" s="35">
        <v>1.32</v>
      </c>
      <c r="M29" s="35">
        <v>1.34</v>
      </c>
      <c r="N29" s="35">
        <v>1.36</v>
      </c>
      <c r="O29" s="35">
        <v>1.38</v>
      </c>
      <c r="P29" s="35">
        <v>1.4</v>
      </c>
      <c r="Y29" s="43" t="s">
        <v>25</v>
      </c>
      <c r="Z29" s="15">
        <v>3.0000000000000027E-2</v>
      </c>
      <c r="AA29" s="15">
        <v>3.0000000000000027E-2</v>
      </c>
      <c r="AB29" s="15">
        <v>2.9999999999999805E-2</v>
      </c>
      <c r="AC29" s="15">
        <v>3.0000000000000027E-2</v>
      </c>
      <c r="AD29" s="15">
        <v>3.0000000000000027E-2</v>
      </c>
      <c r="AE29" s="15">
        <v>3.0000000000000027E-2</v>
      </c>
      <c r="AF29" s="15">
        <v>2.0000000000000018E-2</v>
      </c>
      <c r="AG29" s="15">
        <v>2.0000000000000018E-2</v>
      </c>
      <c r="AH29" s="15">
        <v>2.0000000000000018E-2</v>
      </c>
      <c r="AI29" s="15">
        <v>2.0000000000000018E-2</v>
      </c>
      <c r="AJ29" s="15">
        <v>2.0000000000000018E-2</v>
      </c>
      <c r="AK29" s="15">
        <v>2.0000000000000018E-2</v>
      </c>
      <c r="AL29" s="15">
        <v>1.9999999999999796E-2</v>
      </c>
      <c r="AM29" s="15">
        <v>2.0000000000000018E-2</v>
      </c>
    </row>
    <row r="30" spans="1:39" x14ac:dyDescent="0.25">
      <c r="A30" s="84" t="s">
        <v>4</v>
      </c>
      <c r="B30" s="70">
        <v>1.03</v>
      </c>
      <c r="C30" s="71">
        <v>1.07</v>
      </c>
      <c r="D30" s="71">
        <v>1.1100000000000001</v>
      </c>
      <c r="E30" s="71">
        <v>1.1499999999999999</v>
      </c>
      <c r="F30" s="71">
        <v>1.18</v>
      </c>
      <c r="G30" s="71">
        <v>1.21</v>
      </c>
      <c r="H30" s="71">
        <v>1.24</v>
      </c>
      <c r="I30" s="71">
        <v>1.26</v>
      </c>
      <c r="J30" s="71">
        <v>1.28</v>
      </c>
      <c r="K30" s="71">
        <v>1.3</v>
      </c>
      <c r="L30" s="71">
        <v>1.32</v>
      </c>
      <c r="M30" s="71">
        <v>1.34</v>
      </c>
      <c r="N30" s="71">
        <v>1.36</v>
      </c>
      <c r="O30" s="71">
        <v>1.38</v>
      </c>
      <c r="P30" s="71">
        <v>1.4</v>
      </c>
      <c r="Y30" s="43" t="s">
        <v>4</v>
      </c>
      <c r="Z30" s="15">
        <v>4.0000000000000036E-2</v>
      </c>
      <c r="AA30" s="15">
        <v>4.0000000000000036E-2</v>
      </c>
      <c r="AB30" s="15">
        <v>3.9999999999999813E-2</v>
      </c>
      <c r="AC30" s="15">
        <v>3.0000000000000027E-2</v>
      </c>
      <c r="AD30" s="15">
        <v>3.0000000000000027E-2</v>
      </c>
      <c r="AE30" s="15">
        <v>3.0000000000000027E-2</v>
      </c>
      <c r="AF30" s="15">
        <v>2.0000000000000018E-2</v>
      </c>
      <c r="AG30" s="15">
        <v>2.0000000000000018E-2</v>
      </c>
      <c r="AH30" s="15">
        <v>2.0000000000000018E-2</v>
      </c>
      <c r="AI30" s="15">
        <v>2.0000000000000018E-2</v>
      </c>
      <c r="AJ30" s="15">
        <v>2.0000000000000018E-2</v>
      </c>
      <c r="AK30" s="15">
        <v>2.0000000000000018E-2</v>
      </c>
      <c r="AL30" s="15">
        <v>1.9999999999999796E-2</v>
      </c>
      <c r="AM30" s="15">
        <v>2.0000000000000018E-2</v>
      </c>
    </row>
    <row r="31" spans="1:39" x14ac:dyDescent="0.25">
      <c r="A31" s="84" t="s">
        <v>1</v>
      </c>
      <c r="B31" s="38">
        <v>1.06</v>
      </c>
      <c r="C31" s="35">
        <v>1.0900000000000001</v>
      </c>
      <c r="D31" s="35">
        <v>1.1200000000000001</v>
      </c>
      <c r="E31" s="35">
        <v>1.1499999999999999</v>
      </c>
      <c r="F31" s="35">
        <v>1.18</v>
      </c>
      <c r="G31" s="18">
        <v>1.21</v>
      </c>
      <c r="H31" s="18">
        <v>1.24</v>
      </c>
      <c r="I31" s="35">
        <v>1.26</v>
      </c>
      <c r="J31" s="35">
        <v>1.28</v>
      </c>
      <c r="K31" s="35">
        <v>1.3</v>
      </c>
      <c r="L31" s="35">
        <v>1.32</v>
      </c>
      <c r="M31" s="35">
        <v>1.34</v>
      </c>
      <c r="N31" s="35">
        <v>1.36</v>
      </c>
      <c r="O31" s="35">
        <v>1.38</v>
      </c>
      <c r="P31" s="35">
        <v>1.4</v>
      </c>
      <c r="Y31" s="43" t="s">
        <v>1</v>
      </c>
      <c r="Z31" s="15">
        <v>3.0000000000000027E-2</v>
      </c>
      <c r="AA31" s="15">
        <v>3.0000000000000027E-2</v>
      </c>
      <c r="AB31" s="15">
        <v>2.9999999999999805E-2</v>
      </c>
      <c r="AC31" s="15">
        <v>3.0000000000000027E-2</v>
      </c>
      <c r="AD31" s="15">
        <v>3.0000000000000027E-2</v>
      </c>
      <c r="AE31" s="15">
        <v>3.0000000000000027E-2</v>
      </c>
      <c r="AF31" s="15">
        <v>2.0000000000000018E-2</v>
      </c>
      <c r="AG31" s="15">
        <v>2.0000000000000018E-2</v>
      </c>
      <c r="AH31" s="15">
        <v>2.0000000000000018E-2</v>
      </c>
      <c r="AI31" s="15">
        <v>2.0000000000000018E-2</v>
      </c>
      <c r="AJ31" s="15">
        <v>2.0000000000000018E-2</v>
      </c>
      <c r="AK31" s="15">
        <v>2.0000000000000018E-2</v>
      </c>
      <c r="AL31" s="15">
        <v>1.9999999999999796E-2</v>
      </c>
      <c r="AM31" s="15">
        <v>2.0000000000000018E-2</v>
      </c>
    </row>
    <row r="32" spans="1:39" x14ac:dyDescent="0.25">
      <c r="A32" s="33" t="s">
        <v>10</v>
      </c>
      <c r="B32" s="11">
        <v>1.03</v>
      </c>
      <c r="C32" s="12">
        <v>1.05</v>
      </c>
      <c r="D32" s="12">
        <v>1.08</v>
      </c>
      <c r="E32" s="12">
        <v>1.1100000000000001</v>
      </c>
      <c r="F32" s="12">
        <v>1.1399999999999999</v>
      </c>
      <c r="G32" s="12">
        <v>1.17</v>
      </c>
      <c r="H32" s="12">
        <v>1.2</v>
      </c>
      <c r="I32" s="12">
        <v>1.23</v>
      </c>
      <c r="J32" s="12">
        <v>1.25</v>
      </c>
      <c r="K32" s="12">
        <v>1.29</v>
      </c>
      <c r="L32" s="12">
        <v>1.32</v>
      </c>
      <c r="M32" s="12">
        <v>1.35</v>
      </c>
      <c r="N32" s="12">
        <v>1.38</v>
      </c>
      <c r="O32" s="12">
        <v>1.41</v>
      </c>
      <c r="P32" s="12">
        <v>1.44</v>
      </c>
      <c r="Y32" s="43" t="s">
        <v>10</v>
      </c>
      <c r="Z32" s="15">
        <v>2.0000000000000018E-2</v>
      </c>
      <c r="AA32" s="15">
        <v>3.0000000000000027E-2</v>
      </c>
      <c r="AB32" s="15">
        <v>3.0000000000000027E-2</v>
      </c>
      <c r="AC32" s="15">
        <v>2.9999999999999805E-2</v>
      </c>
      <c r="AD32" s="15">
        <v>3.0000000000000027E-2</v>
      </c>
      <c r="AE32" s="15">
        <v>3.0000000000000027E-2</v>
      </c>
      <c r="AF32" s="15">
        <v>3.0000000000000027E-2</v>
      </c>
      <c r="AG32" s="15">
        <v>2.0000000000000018E-2</v>
      </c>
      <c r="AH32" s="15">
        <v>4.0000000000000036E-2</v>
      </c>
      <c r="AI32" s="15">
        <v>3.0000000000000027E-2</v>
      </c>
      <c r="AJ32" s="15">
        <v>3.0000000000000027E-2</v>
      </c>
      <c r="AK32" s="15">
        <v>2.9999999999999805E-2</v>
      </c>
      <c r="AL32" s="15">
        <v>3.0000000000000027E-2</v>
      </c>
      <c r="AM32" s="15">
        <v>3.0000000000000027E-2</v>
      </c>
    </row>
    <row r="33" spans="1:39" x14ac:dyDescent="0.25">
      <c r="A33" s="33" t="s">
        <v>9</v>
      </c>
      <c r="B33" s="19">
        <v>1.1399999999999999</v>
      </c>
      <c r="C33" s="20">
        <v>1.1599999999999999</v>
      </c>
      <c r="D33" s="20">
        <v>1.18</v>
      </c>
      <c r="E33" s="20">
        <v>1.2</v>
      </c>
      <c r="F33" s="20">
        <v>1.22</v>
      </c>
      <c r="G33" s="20">
        <v>1.24</v>
      </c>
      <c r="H33" s="20">
        <v>1.26</v>
      </c>
      <c r="I33" s="20">
        <v>1.28</v>
      </c>
      <c r="J33" s="20">
        <v>1.3</v>
      </c>
      <c r="K33" s="20">
        <v>1.32</v>
      </c>
      <c r="L33" s="20">
        <v>1.34</v>
      </c>
      <c r="M33" s="20">
        <v>1.36</v>
      </c>
      <c r="N33" s="20">
        <v>1.38</v>
      </c>
      <c r="O33" s="20">
        <v>1.4</v>
      </c>
      <c r="P33" s="20">
        <v>1.42</v>
      </c>
      <c r="Y33" s="43" t="s">
        <v>9</v>
      </c>
      <c r="Z33" s="15">
        <v>2.0000000000000018E-2</v>
      </c>
      <c r="AA33" s="15">
        <v>2.0000000000000018E-2</v>
      </c>
      <c r="AB33" s="15">
        <v>2.0000000000000018E-2</v>
      </c>
      <c r="AC33" s="15">
        <v>2.0000000000000018E-2</v>
      </c>
      <c r="AD33" s="15">
        <v>2.0000000000000018E-2</v>
      </c>
      <c r="AE33" s="15">
        <v>2.0000000000000018E-2</v>
      </c>
      <c r="AF33" s="15">
        <v>2.0000000000000018E-2</v>
      </c>
      <c r="AG33" s="15">
        <v>2.0000000000000018E-2</v>
      </c>
      <c r="AH33" s="15">
        <v>2.0000000000000018E-2</v>
      </c>
      <c r="AI33" s="15">
        <v>2.0000000000000018E-2</v>
      </c>
      <c r="AJ33" s="15">
        <v>2.0000000000000018E-2</v>
      </c>
      <c r="AK33" s="15">
        <v>1.9999999999999796E-2</v>
      </c>
      <c r="AL33" s="15">
        <v>2.0000000000000018E-2</v>
      </c>
      <c r="AM33" s="15">
        <v>2.0000000000000018E-2</v>
      </c>
    </row>
    <row r="34" spans="1:39" x14ac:dyDescent="0.25">
      <c r="Y34" s="61" t="s">
        <v>19</v>
      </c>
      <c r="Z34" s="64">
        <v>2.8181818181818207E-2</v>
      </c>
      <c r="AA34" s="64">
        <v>2.8181818181818166E-2</v>
      </c>
      <c r="AB34" s="64">
        <v>2.7272727272727195E-2</v>
      </c>
      <c r="AC34" s="64">
        <v>2.8181818181818186E-2</v>
      </c>
      <c r="AD34" s="64">
        <v>2.7272727272727296E-2</v>
      </c>
      <c r="AE34" s="64">
        <v>2.5454545454545476E-2</v>
      </c>
      <c r="AF34" s="64">
        <v>2.2727272727272749E-2</v>
      </c>
      <c r="AG34" s="64">
        <v>2.1818181818181837E-2</v>
      </c>
      <c r="AH34" s="64">
        <v>2.2727272727272749E-2</v>
      </c>
      <c r="AI34" s="64">
        <v>2.0909090909090908E-2</v>
      </c>
      <c r="AJ34" s="64">
        <v>2.1818181818181816E-2</v>
      </c>
      <c r="AK34" s="64">
        <v>2.0909090909090846E-2</v>
      </c>
      <c r="AL34" s="64">
        <v>2.1818181818181737E-2</v>
      </c>
      <c r="AM34" s="64">
        <v>2.1818181818181837E-2</v>
      </c>
    </row>
    <row r="35" spans="1:39" ht="18.75" x14ac:dyDescent="0.3">
      <c r="A35" s="146" t="s">
        <v>31</v>
      </c>
      <c r="B35" s="147"/>
      <c r="C35" s="147"/>
      <c r="D35" s="147"/>
      <c r="E35" s="147"/>
      <c r="F35" s="147"/>
      <c r="G35" s="147"/>
      <c r="H35" s="147"/>
      <c r="I35" s="147"/>
      <c r="J35" s="147"/>
      <c r="K35" s="147"/>
    </row>
    <row r="36" spans="1:39" ht="18" customHeight="1" x14ac:dyDescent="0.3">
      <c r="A36" s="245" t="s">
        <v>70</v>
      </c>
      <c r="B36" s="245"/>
      <c r="C36" s="245"/>
      <c r="D36" s="90" t="s">
        <v>38</v>
      </c>
      <c r="E36" s="91"/>
      <c r="F36" s="91"/>
      <c r="G36" s="91"/>
      <c r="H36" s="89"/>
      <c r="I36" s="89"/>
      <c r="J36" s="89"/>
      <c r="K36" s="89"/>
    </row>
    <row r="37" spans="1:39" ht="18" customHeight="1" x14ac:dyDescent="0.3">
      <c r="A37" s="245" t="s">
        <v>69</v>
      </c>
      <c r="B37" s="245"/>
      <c r="C37" s="245"/>
      <c r="D37" s="26" t="s">
        <v>72</v>
      </c>
      <c r="E37" s="27"/>
      <c r="F37" s="27"/>
      <c r="G37" s="27"/>
      <c r="H37" s="122"/>
      <c r="I37" s="122"/>
      <c r="J37" s="122"/>
      <c r="K37" s="122"/>
    </row>
    <row r="38" spans="1:39" ht="18" customHeight="1" x14ac:dyDescent="0.3">
      <c r="A38" s="245" t="s">
        <v>96</v>
      </c>
      <c r="B38" s="245"/>
      <c r="C38" s="245"/>
      <c r="D38" s="123" t="s">
        <v>73</v>
      </c>
      <c r="E38" s="124"/>
      <c r="F38" s="124"/>
      <c r="G38" s="124"/>
      <c r="H38" s="123"/>
      <c r="I38" s="123"/>
      <c r="J38" s="123"/>
      <c r="K38" s="123"/>
    </row>
    <row r="39" spans="1:39" ht="18" customHeight="1" x14ac:dyDescent="0.3">
      <c r="A39" s="245" t="s">
        <v>68</v>
      </c>
      <c r="B39" s="245"/>
      <c r="C39" s="245"/>
      <c r="D39" s="72" t="s">
        <v>75</v>
      </c>
      <c r="E39" s="73"/>
      <c r="F39" s="73"/>
      <c r="G39" s="73"/>
      <c r="H39" s="74"/>
      <c r="I39" s="74"/>
      <c r="J39" s="74"/>
      <c r="K39" s="74"/>
    </row>
    <row r="40" spans="1:39" ht="18" customHeight="1" x14ac:dyDescent="0.3">
      <c r="A40" s="245" t="s">
        <v>71</v>
      </c>
      <c r="B40" s="245"/>
      <c r="C40" s="245"/>
      <c r="D40" s="28" t="s">
        <v>74</v>
      </c>
      <c r="E40" s="28"/>
      <c r="F40" s="29"/>
      <c r="G40" s="29"/>
      <c r="H40" s="30"/>
      <c r="I40" s="30"/>
      <c r="J40" s="30"/>
      <c r="K40" s="30"/>
    </row>
    <row r="43" spans="1:39" ht="22.5" x14ac:dyDescent="0.3">
      <c r="A43" s="1" t="s">
        <v>83</v>
      </c>
      <c r="B43" s="1"/>
      <c r="C43" s="1"/>
      <c r="D43" s="1"/>
      <c r="E43" s="1"/>
      <c r="F43" s="1"/>
      <c r="G43" s="1"/>
      <c r="H43" s="1"/>
      <c r="I43" s="1"/>
      <c r="J43" s="1"/>
      <c r="K43" s="1"/>
      <c r="L43" s="1"/>
      <c r="M43" s="1"/>
      <c r="N43" s="1"/>
      <c r="O43" s="1"/>
      <c r="P43" s="1"/>
    </row>
    <row r="44" spans="1:39" x14ac:dyDescent="0.25">
      <c r="B44" s="4">
        <v>1</v>
      </c>
      <c r="C44" s="4">
        <v>2</v>
      </c>
      <c r="D44" s="4">
        <v>3</v>
      </c>
      <c r="E44" s="4">
        <v>4</v>
      </c>
      <c r="F44" s="4">
        <v>5</v>
      </c>
      <c r="G44" s="4">
        <v>6</v>
      </c>
      <c r="H44" s="4">
        <v>7</v>
      </c>
      <c r="I44" s="4">
        <v>8</v>
      </c>
      <c r="J44" s="4">
        <v>9</v>
      </c>
      <c r="K44" s="4">
        <v>10</v>
      </c>
      <c r="L44" s="4">
        <v>11</v>
      </c>
      <c r="M44" s="4">
        <v>12</v>
      </c>
      <c r="N44" s="4">
        <v>13</v>
      </c>
      <c r="O44" s="4">
        <v>14</v>
      </c>
      <c r="P44" s="4">
        <v>15</v>
      </c>
    </row>
    <row r="45" spans="1:39" s="127" customFormat="1" x14ac:dyDescent="0.25">
      <c r="A45" s="66" t="s">
        <v>20</v>
      </c>
      <c r="B45" s="38">
        <v>1.3</v>
      </c>
      <c r="C45" s="35">
        <v>1.33</v>
      </c>
      <c r="D45" s="35">
        <v>1.36</v>
      </c>
      <c r="E45" s="35">
        <v>1.39</v>
      </c>
      <c r="F45" s="35">
        <v>1.42</v>
      </c>
      <c r="G45" s="35">
        <v>1.45</v>
      </c>
      <c r="H45" s="35">
        <v>1.48</v>
      </c>
      <c r="I45" s="35">
        <v>1.51</v>
      </c>
      <c r="J45" s="35">
        <v>1.54</v>
      </c>
      <c r="K45" s="35">
        <v>1.57</v>
      </c>
      <c r="L45" s="35">
        <v>1.6</v>
      </c>
      <c r="M45" s="35">
        <v>1.63</v>
      </c>
      <c r="N45" s="35">
        <v>1.66</v>
      </c>
      <c r="O45" s="35">
        <v>1.69</v>
      </c>
      <c r="P45" s="35">
        <v>1.72</v>
      </c>
    </row>
    <row r="46" spans="1:39" s="127" customFormat="1" x14ac:dyDescent="0.25">
      <c r="A46" s="128" t="s">
        <v>21</v>
      </c>
      <c r="B46" s="38">
        <v>1.19</v>
      </c>
      <c r="C46" s="35">
        <v>1.21</v>
      </c>
      <c r="D46" s="35">
        <v>1.23</v>
      </c>
      <c r="E46" s="35">
        <v>1.25</v>
      </c>
      <c r="F46" s="35">
        <v>1.27</v>
      </c>
      <c r="G46" s="35">
        <v>1.29</v>
      </c>
      <c r="H46" s="35">
        <v>1.31</v>
      </c>
      <c r="I46" s="35">
        <v>1.33</v>
      </c>
      <c r="J46" s="35">
        <v>1.35</v>
      </c>
      <c r="K46" s="35">
        <v>1.37</v>
      </c>
      <c r="L46" s="35">
        <v>1.39</v>
      </c>
      <c r="M46" s="35">
        <v>1.41</v>
      </c>
      <c r="N46" s="35">
        <v>1.43</v>
      </c>
      <c r="O46" s="35">
        <v>1.45</v>
      </c>
      <c r="P46" s="35">
        <v>1.47</v>
      </c>
    </row>
    <row r="47" spans="1:39" s="127" customFormat="1" x14ac:dyDescent="0.25">
      <c r="A47" s="131" t="s">
        <v>29</v>
      </c>
      <c r="B47" s="132">
        <f>(B45-B46)/B46</f>
        <v>9.2436974789916054E-2</v>
      </c>
      <c r="C47" s="132">
        <f t="shared" ref="C47:P47" si="0">(C45-C46)/C46</f>
        <v>9.917355371900835E-2</v>
      </c>
      <c r="D47" s="132">
        <f t="shared" si="0"/>
        <v>0.10569105691056919</v>
      </c>
      <c r="E47" s="132">
        <f t="shared" si="0"/>
        <v>0.11199999999999992</v>
      </c>
      <c r="F47" s="132">
        <f t="shared" si="0"/>
        <v>0.11811023622047237</v>
      </c>
      <c r="G47" s="132">
        <f t="shared" si="0"/>
        <v>0.12403100775193791</v>
      </c>
      <c r="H47" s="132">
        <f t="shared" si="0"/>
        <v>0.12977099236641215</v>
      </c>
      <c r="I47" s="132">
        <f t="shared" si="0"/>
        <v>0.13533834586466159</v>
      </c>
      <c r="J47" s="132">
        <f t="shared" si="0"/>
        <v>0.14074074074074069</v>
      </c>
      <c r="K47" s="132">
        <f t="shared" si="0"/>
        <v>0.14598540145985398</v>
      </c>
      <c r="L47" s="132">
        <f t="shared" si="0"/>
        <v>0.15107913669064763</v>
      </c>
      <c r="M47" s="132">
        <f t="shared" si="0"/>
        <v>0.15602836879432624</v>
      </c>
      <c r="N47" s="132">
        <f t="shared" si="0"/>
        <v>0.16083916083916083</v>
      </c>
      <c r="O47" s="132">
        <f t="shared" si="0"/>
        <v>0.16551724137931034</v>
      </c>
      <c r="P47" s="132">
        <f t="shared" si="0"/>
        <v>0.17006802721088435</v>
      </c>
    </row>
    <row r="48" spans="1:39" s="127" customFormat="1" x14ac:dyDescent="0.25">
      <c r="A48" s="127" t="s">
        <v>30</v>
      </c>
      <c r="B48" s="133">
        <f>B45-B46</f>
        <v>0.1100000000000001</v>
      </c>
      <c r="C48" s="133">
        <f t="shared" ref="C48:P48" si="1">C45-C46</f>
        <v>0.12000000000000011</v>
      </c>
      <c r="D48" s="133">
        <f t="shared" si="1"/>
        <v>0.13000000000000012</v>
      </c>
      <c r="E48" s="133">
        <f t="shared" si="1"/>
        <v>0.1399999999999999</v>
      </c>
      <c r="F48" s="133">
        <f t="shared" si="1"/>
        <v>0.14999999999999991</v>
      </c>
      <c r="G48" s="133">
        <f t="shared" si="1"/>
        <v>0.15999999999999992</v>
      </c>
      <c r="H48" s="133">
        <f t="shared" si="1"/>
        <v>0.16999999999999993</v>
      </c>
      <c r="I48" s="133">
        <f t="shared" si="1"/>
        <v>0.17999999999999994</v>
      </c>
      <c r="J48" s="133">
        <f t="shared" si="1"/>
        <v>0.18999999999999995</v>
      </c>
      <c r="K48" s="133">
        <f t="shared" si="1"/>
        <v>0.19999999999999996</v>
      </c>
      <c r="L48" s="133">
        <f t="shared" si="1"/>
        <v>0.21000000000000019</v>
      </c>
      <c r="M48" s="133">
        <f t="shared" si="1"/>
        <v>0.21999999999999997</v>
      </c>
      <c r="N48" s="133">
        <f t="shared" si="1"/>
        <v>0.22999999999999998</v>
      </c>
      <c r="O48" s="133">
        <f t="shared" si="1"/>
        <v>0.24</v>
      </c>
      <c r="P48" s="133">
        <f t="shared" si="1"/>
        <v>0.25</v>
      </c>
    </row>
    <row r="49" spans="1:27" s="127" customFormat="1" x14ac:dyDescent="0.25">
      <c r="B49" s="133"/>
      <c r="C49" s="133"/>
      <c r="D49" s="133"/>
      <c r="E49" s="133"/>
      <c r="F49" s="133"/>
      <c r="G49" s="133"/>
      <c r="H49" s="133"/>
      <c r="I49" s="133"/>
      <c r="J49" s="133"/>
      <c r="K49" s="133"/>
      <c r="L49" s="133"/>
      <c r="M49" s="133"/>
      <c r="N49" s="133"/>
      <c r="O49" s="133"/>
      <c r="P49" s="133"/>
    </row>
    <row r="50" spans="1:27" s="127" customFormat="1" ht="22.5" x14ac:dyDescent="0.3">
      <c r="A50" s="134" t="s">
        <v>37</v>
      </c>
      <c r="B50" s="134"/>
      <c r="C50" s="134"/>
      <c r="D50" s="134"/>
      <c r="E50" s="134"/>
      <c r="F50" s="134"/>
      <c r="G50" s="134"/>
      <c r="H50" s="134"/>
      <c r="I50" s="134"/>
      <c r="J50" s="134"/>
      <c r="K50" s="134"/>
      <c r="L50" s="134"/>
      <c r="M50" s="134"/>
      <c r="N50" s="134"/>
      <c r="O50" s="134"/>
      <c r="P50" s="134"/>
    </row>
    <row r="51" spans="1:27" s="127" customFormat="1" x14ac:dyDescent="0.25">
      <c r="B51" s="135">
        <v>1</v>
      </c>
      <c r="C51" s="135">
        <v>2</v>
      </c>
      <c r="D51" s="135">
        <v>3</v>
      </c>
      <c r="E51" s="135">
        <v>4</v>
      </c>
      <c r="F51" s="135">
        <v>5</v>
      </c>
      <c r="G51" s="135">
        <v>6</v>
      </c>
      <c r="H51" s="135">
        <v>7</v>
      </c>
      <c r="I51" s="135">
        <v>8</v>
      </c>
      <c r="J51" s="135">
        <v>9</v>
      </c>
      <c r="K51" s="135">
        <v>10</v>
      </c>
      <c r="L51" s="135">
        <v>11</v>
      </c>
      <c r="M51" s="135">
        <v>12</v>
      </c>
      <c r="N51" s="135">
        <v>13</v>
      </c>
      <c r="O51" s="135">
        <v>14</v>
      </c>
      <c r="P51" s="135">
        <v>15</v>
      </c>
    </row>
    <row r="52" spans="1:27" s="127" customFormat="1" x14ac:dyDescent="0.25">
      <c r="A52" s="66" t="s">
        <v>20</v>
      </c>
      <c r="B52" s="38">
        <v>1.22</v>
      </c>
      <c r="C52" s="35">
        <v>1.26</v>
      </c>
      <c r="D52" s="35">
        <v>1.3</v>
      </c>
      <c r="E52" s="35">
        <v>1.34</v>
      </c>
      <c r="F52" s="35">
        <v>1.38</v>
      </c>
      <c r="G52" s="35">
        <v>1.42</v>
      </c>
      <c r="H52" s="35">
        <v>1.46</v>
      </c>
      <c r="I52" s="35">
        <v>1.49</v>
      </c>
      <c r="J52" s="35">
        <v>1.52</v>
      </c>
      <c r="K52" s="35">
        <v>1.55</v>
      </c>
      <c r="L52" s="35">
        <v>1.58</v>
      </c>
      <c r="M52" s="35">
        <v>1.61</v>
      </c>
      <c r="N52" s="35">
        <v>1.64</v>
      </c>
      <c r="O52" s="35">
        <v>1.66</v>
      </c>
      <c r="P52" s="35">
        <v>1.68</v>
      </c>
    </row>
    <row r="53" spans="1:27" s="127" customFormat="1" x14ac:dyDescent="0.25">
      <c r="A53" s="128" t="s">
        <v>21</v>
      </c>
      <c r="B53" s="38">
        <v>1.0900000000000001</v>
      </c>
      <c r="C53" s="35">
        <v>1.1200000000000001</v>
      </c>
      <c r="D53" s="35">
        <v>1.1499999999999999</v>
      </c>
      <c r="E53" s="35">
        <v>1.18</v>
      </c>
      <c r="F53" s="35">
        <v>1.21</v>
      </c>
      <c r="G53" s="35">
        <v>1.24</v>
      </c>
      <c r="H53" s="35">
        <v>1.26</v>
      </c>
      <c r="I53" s="35">
        <v>1.28</v>
      </c>
      <c r="J53" s="35">
        <v>1.3</v>
      </c>
      <c r="K53" s="35">
        <v>1.32</v>
      </c>
      <c r="L53" s="35">
        <v>1.34</v>
      </c>
      <c r="M53" s="35">
        <v>1.36</v>
      </c>
      <c r="N53" s="35">
        <v>1.38</v>
      </c>
      <c r="O53" s="35">
        <v>1.4</v>
      </c>
      <c r="P53" s="35">
        <v>1.42</v>
      </c>
    </row>
    <row r="54" spans="1:27" s="127" customFormat="1" x14ac:dyDescent="0.25">
      <c r="A54" s="127" t="s">
        <v>30</v>
      </c>
      <c r="B54" s="133">
        <f t="shared" ref="B54:P54" si="2">B52-B53</f>
        <v>0.12999999999999989</v>
      </c>
      <c r="C54" s="133">
        <f t="shared" si="2"/>
        <v>0.1399999999999999</v>
      </c>
      <c r="D54" s="133">
        <f t="shared" si="2"/>
        <v>0.15000000000000013</v>
      </c>
      <c r="E54" s="133">
        <f t="shared" si="2"/>
        <v>0.16000000000000014</v>
      </c>
      <c r="F54" s="133">
        <f t="shared" si="2"/>
        <v>0.16999999999999993</v>
      </c>
      <c r="G54" s="133">
        <f t="shared" si="2"/>
        <v>0.17999999999999994</v>
      </c>
      <c r="H54" s="133">
        <f t="shared" si="2"/>
        <v>0.19999999999999996</v>
      </c>
      <c r="I54" s="133">
        <f t="shared" si="2"/>
        <v>0.20999999999999996</v>
      </c>
      <c r="J54" s="133">
        <f t="shared" si="2"/>
        <v>0.21999999999999997</v>
      </c>
      <c r="K54" s="133">
        <f t="shared" si="2"/>
        <v>0.22999999999999998</v>
      </c>
      <c r="L54" s="133">
        <f t="shared" si="2"/>
        <v>0.24</v>
      </c>
      <c r="M54" s="133">
        <f t="shared" si="2"/>
        <v>0.25</v>
      </c>
      <c r="N54" s="133">
        <f t="shared" si="2"/>
        <v>0.26</v>
      </c>
      <c r="O54" s="133">
        <f t="shared" si="2"/>
        <v>0.26</v>
      </c>
      <c r="P54" s="133">
        <f t="shared" si="2"/>
        <v>0.26</v>
      </c>
    </row>
    <row r="55" spans="1:27" s="127" customFormat="1" x14ac:dyDescent="0.25">
      <c r="A55" s="127" t="s">
        <v>64</v>
      </c>
      <c r="B55" s="132">
        <v>0.10655737704918024</v>
      </c>
      <c r="C55" s="132">
        <v>0.11111111111111104</v>
      </c>
      <c r="D55" s="132">
        <v>0.11538461538461549</v>
      </c>
      <c r="E55" s="132">
        <v>0.11940298507462696</v>
      </c>
      <c r="F55" s="132">
        <v>0.12318840579710141</v>
      </c>
      <c r="G55" s="132">
        <v>0.12676056338028166</v>
      </c>
      <c r="H55" s="132">
        <v>0.13698630136986298</v>
      </c>
      <c r="I55" s="132">
        <v>0.1409395973154362</v>
      </c>
      <c r="J55" s="132">
        <v>0.14473684210526314</v>
      </c>
      <c r="K55" s="132">
        <v>0.14838709677419354</v>
      </c>
      <c r="L55" s="132">
        <v>0.15189873417721517</v>
      </c>
      <c r="M55" s="132">
        <v>0.15527950310559005</v>
      </c>
      <c r="N55" s="132">
        <v>0.15853658536585366</v>
      </c>
      <c r="O55" s="132">
        <v>0.15662650602409639</v>
      </c>
      <c r="P55" s="132">
        <v>0.15476190476190477</v>
      </c>
    </row>
    <row r="56" spans="1:27" s="127" customFormat="1" ht="22.5" x14ac:dyDescent="0.3">
      <c r="A56" s="134" t="s">
        <v>84</v>
      </c>
      <c r="B56" s="134"/>
      <c r="C56" s="134"/>
      <c r="D56" s="134"/>
      <c r="E56" s="134"/>
      <c r="F56" s="134"/>
      <c r="G56" s="134"/>
      <c r="H56" s="134"/>
      <c r="I56" s="134"/>
      <c r="J56" s="134"/>
      <c r="K56" s="134"/>
      <c r="L56" s="134"/>
      <c r="M56" s="134"/>
      <c r="N56" s="134"/>
      <c r="O56" s="134"/>
      <c r="P56" s="134"/>
    </row>
    <row r="57" spans="1:27" s="127" customFormat="1" x14ac:dyDescent="0.25">
      <c r="B57" s="135">
        <v>1</v>
      </c>
      <c r="C57" s="135">
        <v>2</v>
      </c>
      <c r="D57" s="135">
        <v>3</v>
      </c>
      <c r="E57" s="135">
        <v>4</v>
      </c>
      <c r="F57" s="135">
        <v>5</v>
      </c>
      <c r="G57" s="135">
        <v>6</v>
      </c>
      <c r="H57" s="135">
        <v>7</v>
      </c>
      <c r="I57" s="135">
        <v>8</v>
      </c>
      <c r="J57" s="135">
        <v>9</v>
      </c>
      <c r="K57" s="135">
        <v>10</v>
      </c>
      <c r="L57" s="135">
        <v>11</v>
      </c>
      <c r="M57" s="135">
        <v>12</v>
      </c>
      <c r="N57" s="135">
        <v>13</v>
      </c>
      <c r="O57" s="135">
        <v>14</v>
      </c>
      <c r="P57" s="135">
        <v>15</v>
      </c>
    </row>
    <row r="58" spans="1:27" s="127" customFormat="1" x14ac:dyDescent="0.25">
      <c r="A58" s="66" t="s">
        <v>20</v>
      </c>
      <c r="B58" s="38">
        <v>1.17</v>
      </c>
      <c r="C58" s="35">
        <v>1.22</v>
      </c>
      <c r="D58" s="35">
        <v>1.27</v>
      </c>
      <c r="E58" s="35">
        <v>1.31</v>
      </c>
      <c r="F58" s="35">
        <v>1.35</v>
      </c>
      <c r="G58" s="35">
        <v>1.39</v>
      </c>
      <c r="H58" s="35">
        <v>1.42</v>
      </c>
      <c r="I58" s="35">
        <v>1.46</v>
      </c>
      <c r="J58" s="35">
        <v>1.49</v>
      </c>
      <c r="K58" s="35">
        <v>1.52</v>
      </c>
      <c r="L58" s="35">
        <v>1.55</v>
      </c>
      <c r="M58" s="35">
        <v>1.58</v>
      </c>
      <c r="N58" s="35">
        <v>1.6</v>
      </c>
      <c r="O58" s="35">
        <v>1.63</v>
      </c>
      <c r="P58" s="35">
        <v>1.65</v>
      </c>
    </row>
    <row r="59" spans="1:27" s="127" customFormat="1" x14ac:dyDescent="0.25">
      <c r="A59" s="128" t="s">
        <v>21</v>
      </c>
      <c r="B59" s="38">
        <v>1.07</v>
      </c>
      <c r="C59" s="35">
        <v>1.1000000000000001</v>
      </c>
      <c r="D59" s="35">
        <v>1.1299999999999999</v>
      </c>
      <c r="E59" s="35">
        <v>1.1499999999999999</v>
      </c>
      <c r="F59" s="35">
        <v>1.18</v>
      </c>
      <c r="G59" s="35">
        <v>1.21</v>
      </c>
      <c r="H59" s="35">
        <v>1.23</v>
      </c>
      <c r="I59" s="35">
        <v>1.25</v>
      </c>
      <c r="J59" s="35">
        <v>1.28</v>
      </c>
      <c r="K59" s="35">
        <v>1.3</v>
      </c>
      <c r="L59" s="35">
        <v>1.32</v>
      </c>
      <c r="M59" s="35">
        <v>1.34</v>
      </c>
      <c r="N59" s="35">
        <v>1.36</v>
      </c>
      <c r="O59" s="35">
        <v>1.38</v>
      </c>
      <c r="P59" s="35">
        <v>1.4</v>
      </c>
    </row>
    <row r="60" spans="1:27" s="127" customFormat="1" x14ac:dyDescent="0.25">
      <c r="A60" s="131" t="s">
        <v>29</v>
      </c>
      <c r="B60" s="132">
        <f>(B58-B59)/B59</f>
        <v>9.3457943925233516E-2</v>
      </c>
      <c r="C60" s="132">
        <f t="shared" ref="C60:P60" si="3">(C58-C59)/C59</f>
        <v>0.10909090909090897</v>
      </c>
      <c r="D60" s="132">
        <f t="shared" si="3"/>
        <v>0.12389380530973464</v>
      </c>
      <c r="E60" s="132">
        <f t="shared" si="3"/>
        <v>0.13913043478260884</v>
      </c>
      <c r="F60" s="132">
        <f t="shared" si="3"/>
        <v>0.14406779661016964</v>
      </c>
      <c r="G60" s="132">
        <f t="shared" si="3"/>
        <v>0.14876033057851235</v>
      </c>
      <c r="H60" s="132">
        <f t="shared" si="3"/>
        <v>0.15447154471544711</v>
      </c>
      <c r="I60" s="132">
        <f t="shared" si="3"/>
        <v>0.16799999999999998</v>
      </c>
      <c r="J60" s="132">
        <f t="shared" si="3"/>
        <v>0.16406249999999997</v>
      </c>
      <c r="K60" s="132">
        <f t="shared" si="3"/>
        <v>0.16923076923076921</v>
      </c>
      <c r="L60" s="132">
        <f t="shared" si="3"/>
        <v>0.17424242424242423</v>
      </c>
      <c r="M60" s="132">
        <f t="shared" si="3"/>
        <v>0.17910447761194029</v>
      </c>
      <c r="N60" s="132">
        <f t="shared" si="3"/>
        <v>0.1764705882352941</v>
      </c>
      <c r="O60" s="132">
        <f t="shared" si="3"/>
        <v>0.1811594202898551</v>
      </c>
      <c r="P60" s="132">
        <f t="shared" si="3"/>
        <v>0.17857142857142858</v>
      </c>
      <c r="R60" s="127" t="s">
        <v>130</v>
      </c>
      <c r="Y60" s="127" t="s">
        <v>134</v>
      </c>
    </row>
    <row r="61" spans="1:27" s="127" customFormat="1" x14ac:dyDescent="0.25">
      <c r="A61" s="127" t="s">
        <v>30</v>
      </c>
      <c r="B61" s="133">
        <f>B58-B59</f>
        <v>9.9999999999999867E-2</v>
      </c>
      <c r="C61" s="133">
        <f t="shared" ref="C61:P61" si="4">C58-C59</f>
        <v>0.11999999999999988</v>
      </c>
      <c r="D61" s="133">
        <f t="shared" si="4"/>
        <v>0.14000000000000012</v>
      </c>
      <c r="E61" s="133">
        <f t="shared" si="4"/>
        <v>0.16000000000000014</v>
      </c>
      <c r="F61" s="133">
        <f t="shared" si="4"/>
        <v>0.17000000000000015</v>
      </c>
      <c r="G61" s="133">
        <f t="shared" si="4"/>
        <v>0.17999999999999994</v>
      </c>
      <c r="H61" s="133">
        <f t="shared" si="4"/>
        <v>0.18999999999999995</v>
      </c>
      <c r="I61" s="133">
        <f t="shared" si="4"/>
        <v>0.20999999999999996</v>
      </c>
      <c r="J61" s="133">
        <f t="shared" si="4"/>
        <v>0.20999999999999996</v>
      </c>
      <c r="K61" s="133">
        <f t="shared" si="4"/>
        <v>0.21999999999999997</v>
      </c>
      <c r="L61" s="133">
        <f t="shared" si="4"/>
        <v>0.22999999999999998</v>
      </c>
      <c r="M61" s="133">
        <f t="shared" si="4"/>
        <v>0.24</v>
      </c>
      <c r="N61" s="133">
        <f t="shared" si="4"/>
        <v>0.24</v>
      </c>
      <c r="O61" s="133">
        <f t="shared" si="4"/>
        <v>0.25</v>
      </c>
      <c r="P61" s="133">
        <f t="shared" si="4"/>
        <v>0.25</v>
      </c>
      <c r="AA61" s="127" t="s">
        <v>131</v>
      </c>
    </row>
    <row r="62" spans="1:27" s="127" customFormat="1" x14ac:dyDescent="0.25">
      <c r="B62" s="133"/>
      <c r="C62" s="133"/>
      <c r="D62" s="133"/>
      <c r="E62" s="133"/>
      <c r="F62" s="133"/>
      <c r="G62" s="133"/>
      <c r="H62" s="133"/>
      <c r="I62" s="133"/>
      <c r="J62" s="133"/>
      <c r="K62" s="133"/>
      <c r="L62" s="133"/>
      <c r="M62" s="133"/>
      <c r="N62" s="133"/>
      <c r="O62" s="133"/>
      <c r="P62" s="133"/>
    </row>
    <row r="63" spans="1:27" s="127" customFormat="1" ht="22.5" x14ac:dyDescent="0.3">
      <c r="A63" s="134" t="s">
        <v>85</v>
      </c>
      <c r="B63" s="134"/>
      <c r="C63" s="134"/>
      <c r="D63" s="134"/>
      <c r="E63" s="134"/>
      <c r="F63" s="134"/>
      <c r="G63" s="134"/>
      <c r="H63" s="134"/>
      <c r="I63" s="134"/>
      <c r="J63" s="134"/>
      <c r="K63" s="134"/>
      <c r="L63" s="134"/>
      <c r="M63" s="134"/>
      <c r="N63" s="134"/>
      <c r="O63" s="134"/>
      <c r="P63" s="134"/>
    </row>
    <row r="64" spans="1:27" s="127" customFormat="1" x14ac:dyDescent="0.25">
      <c r="B64" s="135">
        <v>1</v>
      </c>
      <c r="C64" s="135">
        <v>2</v>
      </c>
      <c r="D64" s="135">
        <v>3</v>
      </c>
      <c r="E64" s="135">
        <v>4</v>
      </c>
      <c r="F64" s="135">
        <v>5</v>
      </c>
      <c r="G64" s="135">
        <v>6</v>
      </c>
      <c r="H64" s="135">
        <v>7</v>
      </c>
      <c r="I64" s="135">
        <v>8</v>
      </c>
      <c r="J64" s="135">
        <v>9</v>
      </c>
      <c r="K64" s="135">
        <v>10</v>
      </c>
      <c r="L64" s="135">
        <v>11</v>
      </c>
      <c r="M64" s="135">
        <v>12</v>
      </c>
      <c r="N64" s="135">
        <v>13</v>
      </c>
      <c r="O64" s="135">
        <v>14</v>
      </c>
      <c r="P64" s="135">
        <v>15</v>
      </c>
    </row>
    <row r="65" spans="1:34" s="127" customFormat="1" x14ac:dyDescent="0.25">
      <c r="A65" s="66" t="s">
        <v>20</v>
      </c>
      <c r="B65" s="38">
        <v>1.19</v>
      </c>
      <c r="C65" s="35">
        <v>1.23</v>
      </c>
      <c r="D65" s="35">
        <v>1.27</v>
      </c>
      <c r="E65" s="35">
        <v>1.31</v>
      </c>
      <c r="F65" s="35">
        <v>1.35</v>
      </c>
      <c r="G65" s="35">
        <v>1.39</v>
      </c>
      <c r="H65" s="35">
        <v>1.43</v>
      </c>
      <c r="I65" s="35">
        <v>1.47</v>
      </c>
      <c r="J65" s="35">
        <v>1.51</v>
      </c>
      <c r="K65" s="35">
        <v>1.54</v>
      </c>
      <c r="L65" s="35">
        <v>1.57</v>
      </c>
      <c r="M65" s="35">
        <v>1.6</v>
      </c>
      <c r="N65" s="35">
        <v>1.62</v>
      </c>
      <c r="O65" s="35">
        <v>1.64</v>
      </c>
      <c r="P65" s="35">
        <v>1.66</v>
      </c>
    </row>
    <row r="66" spans="1:34" s="127" customFormat="1" x14ac:dyDescent="0.25">
      <c r="A66" s="128" t="s">
        <v>21</v>
      </c>
      <c r="B66" s="38">
        <v>1.06</v>
      </c>
      <c r="C66" s="35">
        <v>1.0900000000000001</v>
      </c>
      <c r="D66" s="35">
        <v>1.1200000000000001</v>
      </c>
      <c r="E66" s="35">
        <v>1.1499999999999999</v>
      </c>
      <c r="F66" s="35">
        <v>1.18</v>
      </c>
      <c r="G66" s="35">
        <v>1.21</v>
      </c>
      <c r="H66" s="35">
        <v>1.24</v>
      </c>
      <c r="I66" s="35">
        <v>1.27</v>
      </c>
      <c r="J66" s="35">
        <v>1.3</v>
      </c>
      <c r="K66" s="35">
        <v>1.32</v>
      </c>
      <c r="L66" s="35">
        <v>1.34</v>
      </c>
      <c r="M66" s="35">
        <v>1.36</v>
      </c>
      <c r="N66" s="35">
        <v>1.38</v>
      </c>
      <c r="O66" s="35">
        <v>1.4</v>
      </c>
      <c r="P66" s="35">
        <v>1.42</v>
      </c>
    </row>
    <row r="67" spans="1:34" x14ac:dyDescent="0.25">
      <c r="A67" s="67" t="s">
        <v>29</v>
      </c>
      <c r="B67" s="68">
        <f>(B65-B66)/B66</f>
        <v>0.12264150943396215</v>
      </c>
      <c r="C67" s="68">
        <f t="shared" ref="C67:P67" si="5">(C65-C66)/C66</f>
        <v>0.12844036697247696</v>
      </c>
      <c r="D67" s="68">
        <f t="shared" si="5"/>
        <v>0.13392857142857134</v>
      </c>
      <c r="E67" s="68">
        <f t="shared" si="5"/>
        <v>0.13913043478260884</v>
      </c>
      <c r="F67" s="68">
        <f t="shared" si="5"/>
        <v>0.14406779661016964</v>
      </c>
      <c r="G67" s="68">
        <f t="shared" si="5"/>
        <v>0.14876033057851235</v>
      </c>
      <c r="H67" s="68">
        <f t="shared" si="5"/>
        <v>0.15322580645161285</v>
      </c>
      <c r="I67" s="68">
        <f t="shared" si="5"/>
        <v>0.15748031496062989</v>
      </c>
      <c r="J67" s="68">
        <f t="shared" si="5"/>
        <v>0.16153846153846149</v>
      </c>
      <c r="K67" s="68">
        <f t="shared" si="5"/>
        <v>0.16666666666666663</v>
      </c>
      <c r="L67" s="68">
        <f t="shared" si="5"/>
        <v>0.17164179104477609</v>
      </c>
      <c r="M67" s="68">
        <f t="shared" si="5"/>
        <v>0.1764705882352941</v>
      </c>
      <c r="N67" s="68">
        <f t="shared" si="5"/>
        <v>0.17391304347826103</v>
      </c>
      <c r="O67" s="68">
        <f t="shared" si="5"/>
        <v>0.17142857142857143</v>
      </c>
      <c r="P67" s="68">
        <f t="shared" si="5"/>
        <v>0.16901408450704225</v>
      </c>
    </row>
    <row r="68" spans="1:34" x14ac:dyDescent="0.25">
      <c r="A68" t="s">
        <v>30</v>
      </c>
      <c r="B68" s="69">
        <f>B65-B66</f>
        <v>0.12999999999999989</v>
      </c>
      <c r="C68" s="69">
        <f t="shared" ref="C68:P68" si="6">C65-C66</f>
        <v>0.1399999999999999</v>
      </c>
      <c r="D68" s="69">
        <f t="shared" si="6"/>
        <v>0.14999999999999991</v>
      </c>
      <c r="E68" s="69">
        <f t="shared" si="6"/>
        <v>0.16000000000000014</v>
      </c>
      <c r="F68" s="69">
        <f t="shared" si="6"/>
        <v>0.17000000000000015</v>
      </c>
      <c r="G68" s="69">
        <f t="shared" si="6"/>
        <v>0.17999999999999994</v>
      </c>
      <c r="H68" s="69">
        <f t="shared" si="6"/>
        <v>0.18999999999999995</v>
      </c>
      <c r="I68" s="69">
        <f t="shared" si="6"/>
        <v>0.19999999999999996</v>
      </c>
      <c r="J68" s="69">
        <f t="shared" si="6"/>
        <v>0.20999999999999996</v>
      </c>
      <c r="K68" s="69">
        <f t="shared" si="6"/>
        <v>0.21999999999999997</v>
      </c>
      <c r="L68" s="69">
        <f t="shared" si="6"/>
        <v>0.22999999999999998</v>
      </c>
      <c r="M68" s="69">
        <f t="shared" si="6"/>
        <v>0.24</v>
      </c>
      <c r="N68" s="69">
        <f t="shared" si="6"/>
        <v>0.24000000000000021</v>
      </c>
      <c r="O68" s="69">
        <f t="shared" si="6"/>
        <v>0.24</v>
      </c>
      <c r="P68" s="69">
        <f t="shared" si="6"/>
        <v>0.24</v>
      </c>
    </row>
    <row r="69" spans="1:34" x14ac:dyDescent="0.25">
      <c r="B69" s="69"/>
      <c r="C69" s="69"/>
      <c r="D69" s="69"/>
      <c r="E69" s="69"/>
      <c r="F69" s="69"/>
      <c r="G69" s="69"/>
      <c r="H69" s="69"/>
      <c r="I69" s="69"/>
      <c r="J69" s="69"/>
      <c r="K69" s="69"/>
      <c r="L69" s="69"/>
      <c r="M69" s="69"/>
      <c r="N69" s="69"/>
      <c r="O69" s="69"/>
      <c r="P69" s="69"/>
    </row>
    <row r="71" spans="1:34" ht="22.5" x14ac:dyDescent="0.3">
      <c r="A71" s="1" t="s">
        <v>36</v>
      </c>
      <c r="B71" s="1"/>
      <c r="C71" s="1"/>
      <c r="D71" s="1"/>
      <c r="E71" s="1"/>
      <c r="F71" s="1"/>
      <c r="G71" s="1"/>
      <c r="H71" s="1"/>
      <c r="I71" s="1"/>
      <c r="J71" s="1"/>
      <c r="K71" s="1"/>
      <c r="L71" s="1"/>
      <c r="M71" s="1"/>
      <c r="N71" s="1"/>
      <c r="O71" s="1"/>
      <c r="P71" s="1"/>
    </row>
    <row r="72" spans="1:34" x14ac:dyDescent="0.25">
      <c r="B72" s="4">
        <v>1</v>
      </c>
      <c r="C72" s="4">
        <v>2</v>
      </c>
      <c r="D72" s="4">
        <v>3</v>
      </c>
      <c r="E72" s="4">
        <v>4</v>
      </c>
      <c r="F72" s="4">
        <v>5</v>
      </c>
      <c r="G72" s="4">
        <v>6</v>
      </c>
      <c r="H72" s="4">
        <v>7</v>
      </c>
      <c r="I72" s="4">
        <v>8</v>
      </c>
      <c r="J72" s="4">
        <v>9</v>
      </c>
      <c r="K72" s="4">
        <v>10</v>
      </c>
      <c r="L72" s="4">
        <v>11</v>
      </c>
      <c r="M72" s="4">
        <v>12</v>
      </c>
      <c r="N72" s="4">
        <v>13</v>
      </c>
      <c r="O72" s="4">
        <v>14</v>
      </c>
      <c r="P72" s="4">
        <v>15</v>
      </c>
    </row>
    <row r="73" spans="1:34" x14ac:dyDescent="0.25">
      <c r="A73" s="66" t="s">
        <v>20</v>
      </c>
      <c r="B73" s="38">
        <v>1.1599999999999999</v>
      </c>
      <c r="C73" s="35">
        <v>1.21</v>
      </c>
      <c r="D73" s="35">
        <v>1.26</v>
      </c>
      <c r="E73" s="35">
        <v>1.31</v>
      </c>
      <c r="F73" s="35">
        <v>1.35</v>
      </c>
      <c r="G73" s="35">
        <v>1.39</v>
      </c>
      <c r="H73" s="35">
        <v>1.43</v>
      </c>
      <c r="I73" s="35">
        <v>1.46</v>
      </c>
      <c r="J73" s="35">
        <v>1.49</v>
      </c>
      <c r="K73" s="35">
        <v>1.52</v>
      </c>
      <c r="L73" s="35">
        <v>1.55</v>
      </c>
      <c r="M73" s="35">
        <v>1.58</v>
      </c>
      <c r="N73" s="35">
        <v>1.61</v>
      </c>
      <c r="O73" s="35">
        <v>1.63</v>
      </c>
      <c r="P73" s="35">
        <v>1.65</v>
      </c>
    </row>
    <row r="74" spans="1:34" x14ac:dyDescent="0.25">
      <c r="A74" s="37" t="s">
        <v>21</v>
      </c>
      <c r="B74" s="38">
        <v>1.06</v>
      </c>
      <c r="C74" s="35">
        <v>1.0900000000000001</v>
      </c>
      <c r="D74" s="35">
        <v>1.1200000000000001</v>
      </c>
      <c r="E74" s="35">
        <v>1.1499999999999999</v>
      </c>
      <c r="F74" s="35">
        <v>1.18</v>
      </c>
      <c r="G74" s="35">
        <v>1.21</v>
      </c>
      <c r="H74" s="35">
        <v>1.24</v>
      </c>
      <c r="I74" s="35">
        <v>1.26</v>
      </c>
      <c r="J74" s="35">
        <v>1.28</v>
      </c>
      <c r="K74" s="35">
        <v>1.3</v>
      </c>
      <c r="L74" s="35">
        <v>1.32</v>
      </c>
      <c r="M74" s="35">
        <v>1.34</v>
      </c>
      <c r="N74" s="35">
        <v>1.36</v>
      </c>
      <c r="O74" s="35">
        <v>1.38</v>
      </c>
      <c r="P74" s="35">
        <v>1.4</v>
      </c>
    </row>
    <row r="75" spans="1:34" x14ac:dyDescent="0.25">
      <c r="A75" s="67" t="s">
        <v>29</v>
      </c>
      <c r="B75" s="68">
        <f>(B73-B74)/B74</f>
        <v>9.4339622641509302E-2</v>
      </c>
      <c r="C75" s="68">
        <f t="shared" ref="C75:P75" si="7">(C73-C74)/C74</f>
        <v>0.11009174311926594</v>
      </c>
      <c r="D75" s="68">
        <f t="shared" si="7"/>
        <v>0.1249999999999999</v>
      </c>
      <c r="E75" s="68">
        <f t="shared" si="7"/>
        <v>0.13913043478260884</v>
      </c>
      <c r="F75" s="68">
        <f t="shared" si="7"/>
        <v>0.14406779661016964</v>
      </c>
      <c r="G75" s="68">
        <f t="shared" si="7"/>
        <v>0.14876033057851235</v>
      </c>
      <c r="H75" s="68">
        <f t="shared" si="7"/>
        <v>0.15322580645161285</v>
      </c>
      <c r="I75" s="68">
        <f t="shared" si="7"/>
        <v>0.15873015873015869</v>
      </c>
      <c r="J75" s="68">
        <f t="shared" si="7"/>
        <v>0.16406249999999997</v>
      </c>
      <c r="K75" s="68">
        <f t="shared" si="7"/>
        <v>0.16923076923076921</v>
      </c>
      <c r="L75" s="68">
        <f t="shared" si="7"/>
        <v>0.17424242424242423</v>
      </c>
      <c r="M75" s="68">
        <f t="shared" si="7"/>
        <v>0.17910447761194029</v>
      </c>
      <c r="N75" s="68">
        <f t="shared" si="7"/>
        <v>0.18382352941176469</v>
      </c>
      <c r="O75" s="68">
        <f t="shared" si="7"/>
        <v>0.1811594202898551</v>
      </c>
      <c r="P75" s="68">
        <f t="shared" si="7"/>
        <v>0.17857142857142858</v>
      </c>
    </row>
    <row r="76" spans="1:34" x14ac:dyDescent="0.25">
      <c r="A76" t="s">
        <v>30</v>
      </c>
      <c r="B76" s="69">
        <f>B73-B74</f>
        <v>9.9999999999999867E-2</v>
      </c>
      <c r="C76" s="69">
        <f t="shared" ref="C76:P76" si="8">C73-C74</f>
        <v>0.11999999999999988</v>
      </c>
      <c r="D76" s="69">
        <f t="shared" si="8"/>
        <v>0.1399999999999999</v>
      </c>
      <c r="E76" s="69">
        <f t="shared" si="8"/>
        <v>0.16000000000000014</v>
      </c>
      <c r="F76" s="69">
        <f t="shared" si="8"/>
        <v>0.17000000000000015</v>
      </c>
      <c r="G76" s="69">
        <f t="shared" si="8"/>
        <v>0.17999999999999994</v>
      </c>
      <c r="H76" s="69">
        <f t="shared" si="8"/>
        <v>0.18999999999999995</v>
      </c>
      <c r="I76" s="69">
        <f t="shared" si="8"/>
        <v>0.19999999999999996</v>
      </c>
      <c r="J76" s="69">
        <f t="shared" si="8"/>
        <v>0.20999999999999996</v>
      </c>
      <c r="K76" s="69">
        <f t="shared" si="8"/>
        <v>0.21999999999999997</v>
      </c>
      <c r="L76" s="69">
        <f t="shared" si="8"/>
        <v>0.22999999999999998</v>
      </c>
      <c r="M76" s="69">
        <f t="shared" si="8"/>
        <v>0.24</v>
      </c>
      <c r="N76" s="69">
        <f t="shared" si="8"/>
        <v>0.25</v>
      </c>
      <c r="O76" s="69">
        <f t="shared" si="8"/>
        <v>0.25</v>
      </c>
      <c r="P76" s="69">
        <f t="shared" si="8"/>
        <v>0.25</v>
      </c>
    </row>
    <row r="78" spans="1:34" x14ac:dyDescent="0.25">
      <c r="B78" t="s">
        <v>39</v>
      </c>
      <c r="R78" s="127" t="s">
        <v>132</v>
      </c>
    </row>
    <row r="79" spans="1:34" x14ac:dyDescent="0.25">
      <c r="Y79" s="127" t="s">
        <v>133</v>
      </c>
      <c r="Z79" s="127"/>
      <c r="AA79" s="127"/>
      <c r="AB79" s="127"/>
      <c r="AC79" s="127"/>
      <c r="AD79" s="127"/>
      <c r="AE79" s="127"/>
      <c r="AF79" s="127"/>
      <c r="AG79" s="127"/>
      <c r="AH79" s="127"/>
    </row>
    <row r="80" spans="1:34" ht="22.5" x14ac:dyDescent="0.3">
      <c r="A80" s="1" t="s">
        <v>86</v>
      </c>
      <c r="B80" s="1"/>
      <c r="C80" s="1"/>
      <c r="D80" s="1"/>
      <c r="E80" s="1"/>
      <c r="F80" s="1"/>
      <c r="G80" s="1"/>
      <c r="H80" s="1"/>
      <c r="I80" s="1"/>
      <c r="J80" s="1"/>
      <c r="K80" s="1"/>
      <c r="L80" s="1"/>
      <c r="M80" s="1"/>
      <c r="N80" s="1"/>
      <c r="O80" s="1"/>
      <c r="P80" s="1"/>
      <c r="Y80" s="127"/>
      <c r="Z80" s="127"/>
      <c r="AA80" s="127" t="s">
        <v>131</v>
      </c>
      <c r="AB80" s="127"/>
      <c r="AC80" s="127"/>
      <c r="AD80" s="127"/>
      <c r="AE80" s="127"/>
      <c r="AF80" s="127"/>
      <c r="AG80" s="127"/>
      <c r="AH80" s="127"/>
    </row>
    <row r="81" spans="1:16" x14ac:dyDescent="0.25">
      <c r="B81" s="4">
        <v>1</v>
      </c>
      <c r="C81" s="4">
        <v>2</v>
      </c>
      <c r="D81" s="4">
        <v>3</v>
      </c>
      <c r="E81" s="4">
        <v>4</v>
      </c>
      <c r="F81" s="4">
        <v>5</v>
      </c>
      <c r="G81" s="4">
        <v>6</v>
      </c>
      <c r="H81" s="4">
        <v>7</v>
      </c>
      <c r="I81" s="4">
        <v>8</v>
      </c>
      <c r="J81" s="4">
        <v>9</v>
      </c>
      <c r="K81" s="4">
        <v>10</v>
      </c>
      <c r="L81" s="4">
        <v>11</v>
      </c>
      <c r="M81" s="4">
        <v>12</v>
      </c>
      <c r="N81" s="4">
        <v>13</v>
      </c>
      <c r="O81" s="4">
        <v>14</v>
      </c>
      <c r="P81" s="4">
        <v>15</v>
      </c>
    </row>
    <row r="82" spans="1:16" s="127" customFormat="1" x14ac:dyDescent="0.25">
      <c r="A82" s="66" t="s">
        <v>20</v>
      </c>
      <c r="B82" s="38">
        <v>1.19</v>
      </c>
      <c r="C82" s="35">
        <v>1.23</v>
      </c>
      <c r="D82" s="35">
        <v>1.27</v>
      </c>
      <c r="E82" s="35">
        <v>1.31</v>
      </c>
      <c r="F82" s="35">
        <v>1.35</v>
      </c>
      <c r="G82" s="35">
        <v>1.39</v>
      </c>
      <c r="H82" s="35">
        <v>1.43</v>
      </c>
      <c r="I82" s="35">
        <v>1.47</v>
      </c>
      <c r="J82" s="35">
        <v>1.51</v>
      </c>
      <c r="K82" s="35">
        <v>1.54</v>
      </c>
      <c r="L82" s="35">
        <v>1.57</v>
      </c>
      <c r="M82" s="35">
        <v>1.6</v>
      </c>
      <c r="N82" s="35">
        <v>1.62</v>
      </c>
      <c r="O82" s="35">
        <v>1.64</v>
      </c>
      <c r="P82" s="35">
        <v>1.66</v>
      </c>
    </row>
    <row r="83" spans="1:16" s="127" customFormat="1" x14ac:dyDescent="0.25">
      <c r="A83" s="128" t="s">
        <v>21</v>
      </c>
      <c r="B83" s="38">
        <v>1.06</v>
      </c>
      <c r="C83" s="35">
        <v>1.0900000000000001</v>
      </c>
      <c r="D83" s="35">
        <v>1.1200000000000001</v>
      </c>
      <c r="E83" s="35">
        <v>1.1499999999999999</v>
      </c>
      <c r="F83" s="35">
        <v>1.18</v>
      </c>
      <c r="G83" s="35">
        <v>1.21</v>
      </c>
      <c r="H83" s="35">
        <v>1.24</v>
      </c>
      <c r="I83" s="35">
        <v>1.26</v>
      </c>
      <c r="J83" s="35">
        <v>1.28</v>
      </c>
      <c r="K83" s="35">
        <v>1.3</v>
      </c>
      <c r="L83" s="35">
        <v>1.32</v>
      </c>
      <c r="M83" s="35">
        <v>1.34</v>
      </c>
      <c r="N83" s="35">
        <v>1.36</v>
      </c>
      <c r="O83" s="35">
        <v>1.38</v>
      </c>
      <c r="P83" s="35">
        <v>1.4</v>
      </c>
    </row>
    <row r="84" spans="1:16" s="127" customFormat="1" x14ac:dyDescent="0.25">
      <c r="A84" s="131" t="s">
        <v>29</v>
      </c>
      <c r="B84" s="132">
        <f>(B82-B83)/B83</f>
        <v>0.12264150943396215</v>
      </c>
      <c r="C84" s="132">
        <f t="shared" ref="C84:P84" si="9">(C82-C83)/C83</f>
        <v>0.12844036697247696</v>
      </c>
      <c r="D84" s="132">
        <f t="shared" si="9"/>
        <v>0.13392857142857134</v>
      </c>
      <c r="E84" s="132">
        <f t="shared" si="9"/>
        <v>0.13913043478260884</v>
      </c>
      <c r="F84" s="132">
        <f t="shared" si="9"/>
        <v>0.14406779661016964</v>
      </c>
      <c r="G84" s="132">
        <f t="shared" si="9"/>
        <v>0.14876033057851235</v>
      </c>
      <c r="H84" s="132">
        <f t="shared" si="9"/>
        <v>0.15322580645161285</v>
      </c>
      <c r="I84" s="132">
        <f t="shared" si="9"/>
        <v>0.16666666666666663</v>
      </c>
      <c r="J84" s="132">
        <f t="shared" si="9"/>
        <v>0.17968749999999997</v>
      </c>
      <c r="K84" s="132">
        <f t="shared" si="9"/>
        <v>0.1846153846153846</v>
      </c>
      <c r="L84" s="132">
        <f t="shared" si="9"/>
        <v>0.18939393939393939</v>
      </c>
      <c r="M84" s="132">
        <f t="shared" si="9"/>
        <v>0.19402985074626866</v>
      </c>
      <c r="N84" s="132">
        <f t="shared" si="9"/>
        <v>0.19117647058823528</v>
      </c>
      <c r="O84" s="132">
        <f t="shared" si="9"/>
        <v>0.18840579710144931</v>
      </c>
      <c r="P84" s="132">
        <f t="shared" si="9"/>
        <v>0.18571428571428572</v>
      </c>
    </row>
    <row r="85" spans="1:16" s="127" customFormat="1" x14ac:dyDescent="0.25">
      <c r="A85" s="127" t="s">
        <v>30</v>
      </c>
      <c r="B85" s="133">
        <f>B82-B83</f>
        <v>0.12999999999999989</v>
      </c>
      <c r="C85" s="133">
        <f t="shared" ref="C85:P85" si="10">C82-C83</f>
        <v>0.1399999999999999</v>
      </c>
      <c r="D85" s="133">
        <f t="shared" si="10"/>
        <v>0.14999999999999991</v>
      </c>
      <c r="E85" s="133">
        <f t="shared" si="10"/>
        <v>0.16000000000000014</v>
      </c>
      <c r="F85" s="133">
        <f t="shared" si="10"/>
        <v>0.17000000000000015</v>
      </c>
      <c r="G85" s="133">
        <f t="shared" si="10"/>
        <v>0.17999999999999994</v>
      </c>
      <c r="H85" s="133">
        <f t="shared" si="10"/>
        <v>0.18999999999999995</v>
      </c>
      <c r="I85" s="133">
        <f t="shared" si="10"/>
        <v>0.20999999999999996</v>
      </c>
      <c r="J85" s="133">
        <f t="shared" si="10"/>
        <v>0.22999999999999998</v>
      </c>
      <c r="K85" s="133">
        <f t="shared" si="10"/>
        <v>0.24</v>
      </c>
      <c r="L85" s="133">
        <f t="shared" si="10"/>
        <v>0.25</v>
      </c>
      <c r="M85" s="133">
        <f t="shared" si="10"/>
        <v>0.26</v>
      </c>
      <c r="N85" s="133">
        <f t="shared" si="10"/>
        <v>0.26</v>
      </c>
      <c r="O85" s="133">
        <f t="shared" si="10"/>
        <v>0.26</v>
      </c>
      <c r="P85" s="133">
        <f t="shared" si="10"/>
        <v>0.26</v>
      </c>
    </row>
    <row r="86" spans="1:16" s="127" customFormat="1" x14ac:dyDescent="0.25"/>
    <row r="87" spans="1:16" s="127" customFormat="1" x14ac:dyDescent="0.25"/>
    <row r="88" spans="1:16" s="127" customFormat="1" ht="22.5" x14ac:dyDescent="0.3">
      <c r="A88" s="134" t="s">
        <v>87</v>
      </c>
      <c r="B88" s="134"/>
      <c r="C88" s="134"/>
      <c r="D88" s="134"/>
      <c r="E88" s="134"/>
      <c r="F88" s="134"/>
      <c r="G88" s="134"/>
      <c r="H88" s="134"/>
      <c r="I88" s="134"/>
      <c r="J88" s="134"/>
      <c r="K88" s="134"/>
      <c r="L88" s="134"/>
      <c r="M88" s="134"/>
      <c r="N88" s="134"/>
      <c r="O88" s="134"/>
      <c r="P88" s="134"/>
    </row>
    <row r="89" spans="1:16" s="127" customFormat="1" x14ac:dyDescent="0.25">
      <c r="B89" s="135">
        <v>1</v>
      </c>
      <c r="C89" s="135">
        <v>2</v>
      </c>
      <c r="D89" s="135">
        <v>3</v>
      </c>
      <c r="E89" s="135">
        <v>4</v>
      </c>
      <c r="F89" s="135">
        <v>5</v>
      </c>
      <c r="G89" s="135">
        <v>6</v>
      </c>
      <c r="H89" s="135">
        <v>7</v>
      </c>
      <c r="I89" s="135">
        <v>8</v>
      </c>
      <c r="J89" s="135">
        <v>9</v>
      </c>
      <c r="K89" s="135">
        <v>10</v>
      </c>
      <c r="L89" s="135">
        <v>11</v>
      </c>
      <c r="M89" s="135">
        <v>12</v>
      </c>
      <c r="N89" s="135">
        <v>13</v>
      </c>
      <c r="O89" s="135">
        <v>14</v>
      </c>
      <c r="P89" s="135">
        <v>15</v>
      </c>
    </row>
    <row r="90" spans="1:16" s="127" customFormat="1" x14ac:dyDescent="0.25">
      <c r="A90" s="66" t="s">
        <v>20</v>
      </c>
      <c r="B90" s="38">
        <v>1.2</v>
      </c>
      <c r="C90" s="35">
        <v>1.22</v>
      </c>
      <c r="D90" s="35">
        <v>1.24</v>
      </c>
      <c r="E90" s="35">
        <v>1.26</v>
      </c>
      <c r="F90" s="35">
        <v>1.29</v>
      </c>
      <c r="G90" s="35">
        <v>1.32</v>
      </c>
      <c r="H90" s="35">
        <v>1.34</v>
      </c>
      <c r="I90" s="35">
        <v>1.37</v>
      </c>
      <c r="J90" s="35">
        <v>1.39</v>
      </c>
      <c r="K90" s="35">
        <v>1.42</v>
      </c>
      <c r="L90" s="35">
        <v>1.45</v>
      </c>
      <c r="M90" s="35">
        <v>1.47</v>
      </c>
      <c r="N90" s="35">
        <v>1.5</v>
      </c>
      <c r="O90" s="35">
        <v>1.53</v>
      </c>
      <c r="P90" s="35">
        <v>1.55</v>
      </c>
    </row>
    <row r="91" spans="1:16" s="127" customFormat="1" x14ac:dyDescent="0.25">
      <c r="A91" s="128" t="s">
        <v>21</v>
      </c>
      <c r="B91" s="38">
        <v>1.03</v>
      </c>
      <c r="C91" s="35">
        <v>1.05</v>
      </c>
      <c r="D91" s="35">
        <v>1.08</v>
      </c>
      <c r="E91" s="35">
        <v>1.1100000000000001</v>
      </c>
      <c r="F91" s="35">
        <v>1.1399999999999999</v>
      </c>
      <c r="G91" s="35">
        <v>1.17</v>
      </c>
      <c r="H91" s="35">
        <v>1.2</v>
      </c>
      <c r="I91" s="35">
        <v>1.23</v>
      </c>
      <c r="J91" s="35">
        <v>1.25</v>
      </c>
      <c r="K91" s="35">
        <v>1.29</v>
      </c>
      <c r="L91" s="35">
        <v>1.32</v>
      </c>
      <c r="M91" s="35">
        <v>1.35</v>
      </c>
      <c r="N91" s="35">
        <v>1.38</v>
      </c>
      <c r="O91" s="35">
        <v>1.41</v>
      </c>
      <c r="P91" s="35">
        <v>1.44</v>
      </c>
    </row>
    <row r="92" spans="1:16" s="127" customFormat="1" x14ac:dyDescent="0.25">
      <c r="A92" s="131" t="s">
        <v>29</v>
      </c>
      <c r="B92" s="132">
        <f>(B90-B91)/B91</f>
        <v>0.16504854368932032</v>
      </c>
      <c r="C92" s="132">
        <f t="shared" ref="C92:P92" si="11">(C90-C91)/C91</f>
        <v>0.16190476190476183</v>
      </c>
      <c r="D92" s="132">
        <f t="shared" si="11"/>
        <v>0.14814814814814806</v>
      </c>
      <c r="E92" s="132">
        <f t="shared" si="11"/>
        <v>0.13513513513513503</v>
      </c>
      <c r="F92" s="132">
        <f t="shared" si="11"/>
        <v>0.13157894736842118</v>
      </c>
      <c r="G92" s="132">
        <f t="shared" si="11"/>
        <v>0.12820512820512833</v>
      </c>
      <c r="H92" s="132">
        <f t="shared" si="11"/>
        <v>0.11666666666666678</v>
      </c>
      <c r="I92" s="132">
        <f t="shared" si="11"/>
        <v>0.11382113821138222</v>
      </c>
      <c r="J92" s="132">
        <f t="shared" si="11"/>
        <v>0.11199999999999992</v>
      </c>
      <c r="K92" s="132">
        <f t="shared" si="11"/>
        <v>0.10077519379844953</v>
      </c>
      <c r="L92" s="132">
        <f t="shared" si="11"/>
        <v>9.8484848484848397E-2</v>
      </c>
      <c r="M92" s="132">
        <f t="shared" si="11"/>
        <v>8.8888888888888795E-2</v>
      </c>
      <c r="N92" s="132">
        <f t="shared" si="11"/>
        <v>8.6956521739130516E-2</v>
      </c>
      <c r="O92" s="132">
        <f t="shared" si="11"/>
        <v>8.5106382978723485E-2</v>
      </c>
      <c r="P92" s="132">
        <f t="shared" si="11"/>
        <v>7.6388888888888964E-2</v>
      </c>
    </row>
    <row r="93" spans="1:16" s="127" customFormat="1" x14ac:dyDescent="0.25">
      <c r="A93" s="127" t="s">
        <v>30</v>
      </c>
      <c r="B93" s="133">
        <f>B90-B91</f>
        <v>0.16999999999999993</v>
      </c>
      <c r="C93" s="133">
        <f t="shared" ref="C93:P93" si="12">C90-C91</f>
        <v>0.16999999999999993</v>
      </c>
      <c r="D93" s="133">
        <f t="shared" si="12"/>
        <v>0.15999999999999992</v>
      </c>
      <c r="E93" s="133">
        <f t="shared" si="12"/>
        <v>0.14999999999999991</v>
      </c>
      <c r="F93" s="133">
        <f t="shared" si="12"/>
        <v>0.15000000000000013</v>
      </c>
      <c r="G93" s="133">
        <f t="shared" si="12"/>
        <v>0.15000000000000013</v>
      </c>
      <c r="H93" s="133">
        <f t="shared" si="12"/>
        <v>0.14000000000000012</v>
      </c>
      <c r="I93" s="133">
        <f t="shared" si="12"/>
        <v>0.14000000000000012</v>
      </c>
      <c r="J93" s="133">
        <f t="shared" si="12"/>
        <v>0.1399999999999999</v>
      </c>
      <c r="K93" s="133">
        <f t="shared" si="12"/>
        <v>0.12999999999999989</v>
      </c>
      <c r="L93" s="133">
        <f t="shared" si="12"/>
        <v>0.12999999999999989</v>
      </c>
      <c r="M93" s="133">
        <f t="shared" si="12"/>
        <v>0.11999999999999988</v>
      </c>
      <c r="N93" s="133">
        <f t="shared" si="12"/>
        <v>0.12000000000000011</v>
      </c>
      <c r="O93" s="133">
        <f t="shared" si="12"/>
        <v>0.12000000000000011</v>
      </c>
      <c r="P93" s="133">
        <f t="shared" si="12"/>
        <v>0.1100000000000001</v>
      </c>
    </row>
    <row r="94" spans="1:16" s="127" customFormat="1" x14ac:dyDescent="0.25"/>
    <row r="95" spans="1:16" s="127" customFormat="1" x14ac:dyDescent="0.25"/>
    <row r="96" spans="1:16" s="127" customFormat="1" ht="22.5" x14ac:dyDescent="0.3">
      <c r="A96" s="134" t="s">
        <v>88</v>
      </c>
      <c r="B96" s="134"/>
      <c r="C96" s="134"/>
      <c r="D96" s="134"/>
      <c r="E96" s="134"/>
      <c r="F96" s="134"/>
      <c r="G96" s="134"/>
      <c r="H96" s="134"/>
      <c r="I96" s="134"/>
      <c r="J96" s="134"/>
      <c r="K96" s="134"/>
      <c r="L96" s="134"/>
      <c r="M96" s="134"/>
      <c r="N96" s="134"/>
      <c r="O96" s="134"/>
      <c r="P96" s="134"/>
    </row>
    <row r="97" spans="1:18" s="127" customFormat="1" x14ac:dyDescent="0.25">
      <c r="B97" s="135">
        <v>1</v>
      </c>
      <c r="C97" s="135">
        <v>2</v>
      </c>
      <c r="D97" s="135">
        <v>3</v>
      </c>
      <c r="E97" s="135">
        <v>4</v>
      </c>
      <c r="F97" s="135">
        <v>5</v>
      </c>
      <c r="G97" s="135">
        <v>6</v>
      </c>
      <c r="H97" s="135">
        <v>7</v>
      </c>
      <c r="I97" s="135">
        <v>8</v>
      </c>
      <c r="J97" s="135">
        <v>9</v>
      </c>
      <c r="K97" s="135">
        <v>10</v>
      </c>
      <c r="L97" s="135">
        <v>11</v>
      </c>
      <c r="M97" s="135">
        <v>12</v>
      </c>
      <c r="N97" s="135">
        <v>13</v>
      </c>
      <c r="O97" s="135">
        <v>14</v>
      </c>
      <c r="P97" s="135">
        <v>15</v>
      </c>
    </row>
    <row r="98" spans="1:18" s="127" customFormat="1" x14ac:dyDescent="0.25">
      <c r="A98" s="66" t="s">
        <v>20</v>
      </c>
      <c r="B98" s="38">
        <v>1.24</v>
      </c>
      <c r="C98" s="35">
        <v>1.27</v>
      </c>
      <c r="D98" s="35">
        <v>1.31</v>
      </c>
      <c r="E98" s="35">
        <v>1.34</v>
      </c>
      <c r="F98" s="35">
        <v>1.37</v>
      </c>
      <c r="G98" s="35">
        <v>1.4</v>
      </c>
      <c r="H98" s="35">
        <v>1.43</v>
      </c>
      <c r="I98" s="35">
        <v>1.46</v>
      </c>
      <c r="J98" s="35">
        <v>1.49</v>
      </c>
      <c r="K98" s="35">
        <v>1.52</v>
      </c>
      <c r="L98" s="35">
        <v>1.55</v>
      </c>
      <c r="M98" s="35">
        <v>1.58</v>
      </c>
      <c r="N98" s="35">
        <v>1.61</v>
      </c>
      <c r="O98" s="35">
        <v>1.64</v>
      </c>
      <c r="P98" s="35">
        <v>1.67</v>
      </c>
      <c r="R98" s="127" t="s">
        <v>129</v>
      </c>
    </row>
    <row r="99" spans="1:18" s="127" customFormat="1" x14ac:dyDescent="0.25">
      <c r="A99" s="128" t="s">
        <v>21</v>
      </c>
      <c r="B99" s="38">
        <v>1.1399999999999999</v>
      </c>
      <c r="C99" s="35">
        <v>1.1599999999999999</v>
      </c>
      <c r="D99" s="35">
        <v>1.18</v>
      </c>
      <c r="E99" s="35">
        <v>1.2</v>
      </c>
      <c r="F99" s="35">
        <v>1.22</v>
      </c>
      <c r="G99" s="35">
        <v>1.24</v>
      </c>
      <c r="H99" s="35">
        <v>1.26</v>
      </c>
      <c r="I99" s="35">
        <v>1.28</v>
      </c>
      <c r="J99" s="35">
        <v>1.3</v>
      </c>
      <c r="K99" s="35">
        <v>1.32</v>
      </c>
      <c r="L99" s="35">
        <v>1.34</v>
      </c>
      <c r="M99" s="35">
        <v>1.36</v>
      </c>
      <c r="N99" s="35">
        <v>1.38</v>
      </c>
      <c r="O99" s="35">
        <v>1.4</v>
      </c>
      <c r="P99" s="35">
        <v>1.42</v>
      </c>
    </row>
    <row r="100" spans="1:18" s="127" customFormat="1" x14ac:dyDescent="0.25">
      <c r="A100" s="131" t="s">
        <v>29</v>
      </c>
      <c r="B100" s="132">
        <f>(B98-B99)/B99</f>
        <v>8.7719298245614127E-2</v>
      </c>
      <c r="C100" s="132">
        <f t="shared" ref="C100:P100" si="13">(C98-C99)/C99</f>
        <v>9.4827586206896644E-2</v>
      </c>
      <c r="D100" s="132">
        <f t="shared" si="13"/>
        <v>0.11016949152542384</v>
      </c>
      <c r="E100" s="132">
        <f t="shared" si="13"/>
        <v>0.11666666666666678</v>
      </c>
      <c r="F100" s="132">
        <f t="shared" si="13"/>
        <v>0.12295081967213126</v>
      </c>
      <c r="G100" s="132">
        <f t="shared" si="13"/>
        <v>0.12903225806451607</v>
      </c>
      <c r="H100" s="132">
        <f t="shared" si="13"/>
        <v>0.13492063492063486</v>
      </c>
      <c r="I100" s="132">
        <f t="shared" si="13"/>
        <v>0.14062499999999994</v>
      </c>
      <c r="J100" s="132">
        <f t="shared" si="13"/>
        <v>0.14615384615384611</v>
      </c>
      <c r="K100" s="132">
        <f t="shared" si="13"/>
        <v>0.15151515151515146</v>
      </c>
      <c r="L100" s="132">
        <f t="shared" si="13"/>
        <v>0.15671641791044771</v>
      </c>
      <c r="M100" s="132">
        <f t="shared" si="13"/>
        <v>0.16176470588235292</v>
      </c>
      <c r="N100" s="132">
        <f t="shared" si="13"/>
        <v>0.16666666666666682</v>
      </c>
      <c r="O100" s="132">
        <f t="shared" si="13"/>
        <v>0.17142857142857143</v>
      </c>
      <c r="P100" s="132">
        <f t="shared" si="13"/>
        <v>0.17605633802816903</v>
      </c>
    </row>
    <row r="101" spans="1:18" x14ac:dyDescent="0.25">
      <c r="A101" t="s">
        <v>30</v>
      </c>
      <c r="B101" s="69">
        <f>B98-B99</f>
        <v>0.10000000000000009</v>
      </c>
      <c r="C101" s="69">
        <f t="shared" ref="C101:P101" si="14">C98-C99</f>
        <v>0.1100000000000001</v>
      </c>
      <c r="D101" s="69">
        <f t="shared" si="14"/>
        <v>0.13000000000000012</v>
      </c>
      <c r="E101" s="69">
        <f t="shared" si="14"/>
        <v>0.14000000000000012</v>
      </c>
      <c r="F101" s="69">
        <f t="shared" si="14"/>
        <v>0.15000000000000013</v>
      </c>
      <c r="G101" s="69">
        <f t="shared" si="14"/>
        <v>0.15999999999999992</v>
      </c>
      <c r="H101" s="69">
        <f t="shared" si="14"/>
        <v>0.16999999999999993</v>
      </c>
      <c r="I101" s="69">
        <f t="shared" si="14"/>
        <v>0.17999999999999994</v>
      </c>
      <c r="J101" s="69">
        <f t="shared" si="14"/>
        <v>0.18999999999999995</v>
      </c>
      <c r="K101" s="69">
        <f t="shared" si="14"/>
        <v>0.19999999999999996</v>
      </c>
      <c r="L101" s="69">
        <f t="shared" si="14"/>
        <v>0.20999999999999996</v>
      </c>
      <c r="M101" s="69">
        <f t="shared" si="14"/>
        <v>0.21999999999999997</v>
      </c>
      <c r="N101" s="69">
        <f t="shared" si="14"/>
        <v>0.2300000000000002</v>
      </c>
      <c r="O101" s="69">
        <f t="shared" si="14"/>
        <v>0.24</v>
      </c>
      <c r="P101" s="69">
        <f t="shared" si="14"/>
        <v>0.25</v>
      </c>
    </row>
  </sheetData>
  <sortState xmlns:xlrd2="http://schemas.microsoft.com/office/spreadsheetml/2017/richdata2" ref="A23:P33">
    <sortCondition ref="A23:A33"/>
  </sortState>
  <mergeCells count="5">
    <mergeCell ref="A36:C36"/>
    <mergeCell ref="A37:C37"/>
    <mergeCell ref="A38:C38"/>
    <mergeCell ref="A39:C39"/>
    <mergeCell ref="A40:C40"/>
  </mergeCells>
  <pageMargins left="0.7" right="0.7" top="0.78740157499999996" bottom="0.78740157499999996"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B46E6-0EF4-4628-9843-328AFA697095}">
  <dimension ref="A1:U35"/>
  <sheetViews>
    <sheetView workbookViewId="0">
      <selection activeCell="K46" sqref="K46"/>
    </sheetView>
  </sheetViews>
  <sheetFormatPr baseColWidth="10" defaultRowHeight="15.75" x14ac:dyDescent="0.25"/>
  <sheetData>
    <row r="1" spans="1:21" ht="18.75" x14ac:dyDescent="0.3">
      <c r="A1" s="77" t="s">
        <v>40</v>
      </c>
    </row>
    <row r="3" spans="1:21" ht="24" x14ac:dyDescent="0.3">
      <c r="A3" s="95" t="s">
        <v>52</v>
      </c>
      <c r="B3" s="96" t="s">
        <v>42</v>
      </c>
      <c r="C3" s="95" t="s">
        <v>53</v>
      </c>
      <c r="D3" s="96" t="s">
        <v>43</v>
      </c>
      <c r="Q3" s="95" t="s">
        <v>52</v>
      </c>
      <c r="R3" s="96" t="s">
        <v>42</v>
      </c>
      <c r="S3" s="96" t="s">
        <v>43</v>
      </c>
      <c r="T3" s="21" t="s">
        <v>44</v>
      </c>
      <c r="U3" s="21" t="s">
        <v>45</v>
      </c>
    </row>
    <row r="4" spans="1:21" ht="22.5" x14ac:dyDescent="0.3">
      <c r="A4" s="98" t="s">
        <v>46</v>
      </c>
      <c r="B4" s="100">
        <v>8.6999999999999993</v>
      </c>
      <c r="C4" s="98" t="s">
        <v>46</v>
      </c>
      <c r="D4" s="100">
        <v>7.64</v>
      </c>
      <c r="Q4" s="105" t="s">
        <v>46</v>
      </c>
      <c r="R4" s="100">
        <v>8.6999999999999993</v>
      </c>
      <c r="S4" s="100">
        <v>7.64</v>
      </c>
      <c r="T4" s="50">
        <f t="shared" ref="T4" si="0">S4/R4%</f>
        <v>87.816091954022994</v>
      </c>
      <c r="U4" s="69">
        <f t="shared" ref="U4" si="1">R4-S4</f>
        <v>1.0599999999999996</v>
      </c>
    </row>
    <row r="5" spans="1:21" ht="18.75" x14ac:dyDescent="0.25">
      <c r="A5" s="109" t="s">
        <v>5</v>
      </c>
      <c r="B5" s="110">
        <v>10.6</v>
      </c>
      <c r="C5" s="109" t="s">
        <v>5</v>
      </c>
      <c r="D5" s="110">
        <v>8.6</v>
      </c>
      <c r="Q5" s="111" t="s">
        <v>5</v>
      </c>
      <c r="R5" s="110">
        <v>10.6</v>
      </c>
      <c r="S5" s="110">
        <v>8.6</v>
      </c>
      <c r="T5" s="50">
        <f t="shared" ref="T5:T14" si="2">S5/R5%</f>
        <v>81.132075471698116</v>
      </c>
      <c r="U5" s="69">
        <f t="shared" ref="U5:U14" si="3">R5-S5</f>
        <v>2</v>
      </c>
    </row>
    <row r="6" spans="1:21" ht="18.75" x14ac:dyDescent="0.25">
      <c r="A6" s="109" t="s">
        <v>8</v>
      </c>
      <c r="B6" s="110">
        <v>9.9499999999999993</v>
      </c>
      <c r="C6" s="109" t="s">
        <v>8</v>
      </c>
      <c r="D6" s="110">
        <v>8.5399999999999991</v>
      </c>
      <c r="Q6" s="111" t="s">
        <v>8</v>
      </c>
      <c r="R6" s="110">
        <v>9.9499999999999993</v>
      </c>
      <c r="S6" s="110">
        <v>8.1999999999999993</v>
      </c>
      <c r="T6" s="50">
        <f t="shared" si="2"/>
        <v>82.412060301507537</v>
      </c>
      <c r="U6" s="69">
        <f t="shared" si="3"/>
        <v>1.75</v>
      </c>
    </row>
    <row r="7" spans="1:21" ht="18.75" x14ac:dyDescent="0.25">
      <c r="A7" s="109" t="s">
        <v>10</v>
      </c>
      <c r="B7" s="110">
        <v>9.5</v>
      </c>
      <c r="C7" s="109" t="s">
        <v>6</v>
      </c>
      <c r="D7" s="110">
        <v>7.94</v>
      </c>
      <c r="Q7" s="111" t="s">
        <v>10</v>
      </c>
      <c r="R7" s="110">
        <v>9.5</v>
      </c>
      <c r="S7" s="110">
        <v>7.85</v>
      </c>
      <c r="T7" s="50">
        <f t="shared" si="2"/>
        <v>82.631578947368411</v>
      </c>
      <c r="U7" s="69">
        <f t="shared" si="3"/>
        <v>1.6500000000000004</v>
      </c>
    </row>
    <row r="8" spans="1:21" ht="18.75" x14ac:dyDescent="0.25">
      <c r="A8" s="112" t="s">
        <v>2</v>
      </c>
      <c r="B8" s="110">
        <v>9.24</v>
      </c>
      <c r="C8" s="109" t="s">
        <v>7</v>
      </c>
      <c r="D8" s="110">
        <v>7.85</v>
      </c>
      <c r="Q8" s="111" t="s">
        <v>2</v>
      </c>
      <c r="R8" s="110">
        <v>9.24</v>
      </c>
      <c r="S8" s="110">
        <v>7.81</v>
      </c>
      <c r="T8" s="50">
        <f t="shared" si="2"/>
        <v>84.523809523809518</v>
      </c>
      <c r="U8" s="69">
        <f t="shared" si="3"/>
        <v>1.4300000000000006</v>
      </c>
    </row>
    <row r="9" spans="1:21" x14ac:dyDescent="0.25">
      <c r="A9" s="109" t="s">
        <v>9</v>
      </c>
      <c r="B9" s="110">
        <v>9.14</v>
      </c>
      <c r="C9" s="109" t="s">
        <v>9</v>
      </c>
      <c r="D9" s="110">
        <v>7.84</v>
      </c>
      <c r="Q9" s="109" t="s">
        <v>9</v>
      </c>
      <c r="R9" s="110">
        <v>9.14</v>
      </c>
      <c r="S9" s="110">
        <v>7.84</v>
      </c>
      <c r="T9" s="50">
        <f t="shared" si="2"/>
        <v>85.776805251641122</v>
      </c>
      <c r="U9" s="69">
        <f t="shared" si="3"/>
        <v>1.3000000000000007</v>
      </c>
    </row>
    <row r="10" spans="1:21" ht="18.75" x14ac:dyDescent="0.25">
      <c r="A10" s="109" t="s">
        <v>6</v>
      </c>
      <c r="B10" s="110">
        <v>9</v>
      </c>
      <c r="C10" s="112" t="s">
        <v>2</v>
      </c>
      <c r="D10" s="110">
        <v>7.81</v>
      </c>
      <c r="Q10" s="111" t="s">
        <v>6</v>
      </c>
      <c r="R10" s="110">
        <v>9</v>
      </c>
      <c r="S10" s="110">
        <v>7.81</v>
      </c>
      <c r="T10" s="50">
        <f t="shared" si="2"/>
        <v>86.777777777777771</v>
      </c>
      <c r="U10" s="69">
        <f t="shared" si="3"/>
        <v>1.1900000000000004</v>
      </c>
    </row>
    <row r="11" spans="1:21" ht="18.75" x14ac:dyDescent="0.25">
      <c r="A11" s="109" t="s">
        <v>7</v>
      </c>
      <c r="B11" s="110">
        <v>9</v>
      </c>
      <c r="C11" s="109" t="s">
        <v>10</v>
      </c>
      <c r="D11" s="110">
        <v>7.81</v>
      </c>
      <c r="Q11" s="111" t="s">
        <v>7</v>
      </c>
      <c r="R11" s="110">
        <v>9</v>
      </c>
      <c r="S11" s="110">
        <v>7.94</v>
      </c>
      <c r="T11" s="50">
        <f t="shared" si="2"/>
        <v>88.222222222222229</v>
      </c>
      <c r="U11" s="69">
        <f t="shared" si="3"/>
        <v>1.0599999999999996</v>
      </c>
    </row>
    <row r="12" spans="1:21" ht="18.75" x14ac:dyDescent="0.25">
      <c r="A12" s="109" t="s">
        <v>47</v>
      </c>
      <c r="B12" s="110">
        <v>8.9499999999999993</v>
      </c>
      <c r="C12" s="109" t="s">
        <v>47</v>
      </c>
      <c r="D12" s="110">
        <v>7.8</v>
      </c>
      <c r="Q12" s="111" t="s">
        <v>47</v>
      </c>
      <c r="R12" s="110">
        <v>8.9499999999999993</v>
      </c>
      <c r="S12" s="110">
        <v>7.8</v>
      </c>
      <c r="T12" s="50">
        <f t="shared" si="2"/>
        <v>87.150837988826822</v>
      </c>
      <c r="U12" s="69">
        <f t="shared" si="3"/>
        <v>1.1499999999999995</v>
      </c>
    </row>
    <row r="13" spans="1:21" ht="18.75" x14ac:dyDescent="0.25">
      <c r="A13" s="109" t="s">
        <v>3</v>
      </c>
      <c r="B13" s="110">
        <v>8.6999999999999993</v>
      </c>
      <c r="C13" s="109" t="s">
        <v>4</v>
      </c>
      <c r="D13" s="110">
        <v>7.65</v>
      </c>
      <c r="Q13" s="111" t="s">
        <v>3</v>
      </c>
      <c r="R13" s="110">
        <v>8.6999999999999993</v>
      </c>
      <c r="S13" s="110">
        <v>7.64</v>
      </c>
      <c r="T13" s="50">
        <f t="shared" si="2"/>
        <v>87.816091954022994</v>
      </c>
      <c r="U13" s="69">
        <f t="shared" si="3"/>
        <v>1.0599999999999996</v>
      </c>
    </row>
    <row r="14" spans="1:21" ht="18.75" x14ac:dyDescent="0.25">
      <c r="A14" s="109" t="s">
        <v>4</v>
      </c>
      <c r="B14" s="110">
        <v>8.6999999999999993</v>
      </c>
      <c r="C14" s="109" t="s">
        <v>3</v>
      </c>
      <c r="D14" s="110">
        <v>7.64</v>
      </c>
      <c r="Q14" s="111" t="s">
        <v>4</v>
      </c>
      <c r="R14" s="110">
        <v>8.6999999999999993</v>
      </c>
      <c r="S14" s="110">
        <v>7.65</v>
      </c>
      <c r="T14" s="50">
        <f t="shared" si="2"/>
        <v>87.931034482758633</v>
      </c>
      <c r="U14" s="69">
        <f t="shared" si="3"/>
        <v>1.0499999999999989</v>
      </c>
    </row>
    <row r="15" spans="1:21" x14ac:dyDescent="0.25">
      <c r="A15" s="109" t="s">
        <v>1</v>
      </c>
      <c r="B15" s="110">
        <v>8.66</v>
      </c>
      <c r="C15" s="109" t="s">
        <v>1</v>
      </c>
      <c r="D15" s="110">
        <v>7.64</v>
      </c>
    </row>
    <row r="17" spans="1:21" x14ac:dyDescent="0.25">
      <c r="G17" s="114"/>
      <c r="H17" s="113"/>
      <c r="I17" s="113"/>
      <c r="J17" s="50"/>
    </row>
    <row r="19" spans="1:21" ht="18.75" x14ac:dyDescent="0.3">
      <c r="A19" s="77" t="s">
        <v>48</v>
      </c>
    </row>
    <row r="21" spans="1:21" ht="24" x14ac:dyDescent="0.3">
      <c r="A21" s="95" t="s">
        <v>52</v>
      </c>
      <c r="B21" s="96" t="s">
        <v>42</v>
      </c>
      <c r="C21" s="95" t="s">
        <v>53</v>
      </c>
      <c r="D21" s="96" t="s">
        <v>43</v>
      </c>
      <c r="Q21" s="95" t="s">
        <v>52</v>
      </c>
      <c r="R21" s="96" t="s">
        <v>42</v>
      </c>
      <c r="S21" s="96" t="s">
        <v>43</v>
      </c>
      <c r="T21" s="21" t="s">
        <v>44</v>
      </c>
      <c r="U21" s="21" t="s">
        <v>45</v>
      </c>
    </row>
    <row r="22" spans="1:21" ht="22.5" x14ac:dyDescent="0.3">
      <c r="A22" s="98" t="s">
        <v>46</v>
      </c>
      <c r="B22" s="100">
        <v>6.8</v>
      </c>
      <c r="C22" s="98" t="s">
        <v>46</v>
      </c>
      <c r="D22" s="100">
        <v>6.19</v>
      </c>
      <c r="Q22" s="105" t="s">
        <v>46</v>
      </c>
      <c r="R22" s="100">
        <v>6.8</v>
      </c>
      <c r="S22" s="100">
        <v>6.19</v>
      </c>
      <c r="T22" s="69">
        <f t="shared" ref="T22" si="4">S22/R22%</f>
        <v>91.029411764705884</v>
      </c>
      <c r="U22" s="69">
        <f t="shared" ref="U22" si="5">R22-S22</f>
        <v>0.60999999999999943</v>
      </c>
    </row>
    <row r="23" spans="1:21" ht="18.75" x14ac:dyDescent="0.25">
      <c r="A23" s="109" t="s">
        <v>5</v>
      </c>
      <c r="B23" s="110">
        <v>8.8000000000000007</v>
      </c>
      <c r="C23" s="109" t="s">
        <v>5</v>
      </c>
      <c r="D23" s="110">
        <v>6.8</v>
      </c>
      <c r="Q23" s="111" t="s">
        <v>5</v>
      </c>
      <c r="R23" s="110">
        <v>8.8000000000000007</v>
      </c>
      <c r="S23" s="110">
        <v>6.8</v>
      </c>
      <c r="T23" s="69">
        <f t="shared" ref="T23:T32" si="6">S23/R23%</f>
        <v>77.272727272727266</v>
      </c>
      <c r="U23" s="69">
        <f t="shared" ref="U23:U32" si="7">R23-S23</f>
        <v>2.0000000000000009</v>
      </c>
    </row>
    <row r="24" spans="1:21" ht="18.75" x14ac:dyDescent="0.25">
      <c r="A24" s="109" t="s">
        <v>8</v>
      </c>
      <c r="B24" s="110">
        <v>8.07</v>
      </c>
      <c r="C24" s="109" t="s">
        <v>8</v>
      </c>
      <c r="D24" s="110">
        <v>6.77</v>
      </c>
      <c r="Q24" s="111" t="s">
        <v>8</v>
      </c>
      <c r="R24" s="110">
        <v>8.07</v>
      </c>
      <c r="S24" s="110">
        <v>6.77</v>
      </c>
      <c r="T24" s="69">
        <f t="shared" si="6"/>
        <v>83.890954151177183</v>
      </c>
      <c r="U24" s="69">
        <f t="shared" si="7"/>
        <v>1.3000000000000007</v>
      </c>
    </row>
    <row r="25" spans="1:21" ht="18.75" x14ac:dyDescent="0.25">
      <c r="A25" s="109" t="s">
        <v>10</v>
      </c>
      <c r="B25" s="110">
        <v>7.76</v>
      </c>
      <c r="C25" s="112" t="s">
        <v>2</v>
      </c>
      <c r="D25" s="110">
        <v>6.46</v>
      </c>
      <c r="Q25" s="111" t="s">
        <v>10</v>
      </c>
      <c r="R25" s="110">
        <v>7.76</v>
      </c>
      <c r="S25" s="110">
        <v>5.79</v>
      </c>
      <c r="T25" s="69">
        <f t="shared" si="6"/>
        <v>74.613402061855666</v>
      </c>
      <c r="U25" s="69">
        <f t="shared" si="7"/>
        <v>1.9699999999999998</v>
      </c>
    </row>
    <row r="26" spans="1:21" x14ac:dyDescent="0.25">
      <c r="A26" s="109" t="s">
        <v>7</v>
      </c>
      <c r="B26" s="110">
        <v>7.2</v>
      </c>
      <c r="C26" s="109" t="s">
        <v>7</v>
      </c>
      <c r="D26" s="110">
        <v>6.44</v>
      </c>
      <c r="Q26" s="109" t="s">
        <v>9</v>
      </c>
      <c r="R26" s="110">
        <v>7.2</v>
      </c>
      <c r="S26" s="110">
        <v>6.3</v>
      </c>
      <c r="T26" s="69">
        <f t="shared" si="6"/>
        <v>87.499999999999986</v>
      </c>
      <c r="U26" s="69">
        <f t="shared" si="7"/>
        <v>0.90000000000000036</v>
      </c>
    </row>
    <row r="27" spans="1:21" ht="18.75" x14ac:dyDescent="0.25">
      <c r="A27" s="109" t="s">
        <v>9</v>
      </c>
      <c r="B27" s="110">
        <v>7.2</v>
      </c>
      <c r="C27" s="109" t="s">
        <v>6</v>
      </c>
      <c r="D27" s="110">
        <v>6.33</v>
      </c>
      <c r="Q27" s="111" t="s">
        <v>7</v>
      </c>
      <c r="R27" s="110">
        <v>7.2</v>
      </c>
      <c r="S27" s="110">
        <v>6.44</v>
      </c>
      <c r="T27" s="69">
        <f t="shared" si="6"/>
        <v>89.444444444444443</v>
      </c>
      <c r="U27" s="69">
        <f t="shared" si="7"/>
        <v>0.75999999999999979</v>
      </c>
    </row>
    <row r="28" spans="1:21" ht="18.75" x14ac:dyDescent="0.25">
      <c r="A28" s="112" t="s">
        <v>2</v>
      </c>
      <c r="B28" s="110">
        <v>7.18</v>
      </c>
      <c r="C28" s="109" t="s">
        <v>9</v>
      </c>
      <c r="D28" s="110">
        <v>6.3</v>
      </c>
      <c r="Q28" s="111" t="s">
        <v>2</v>
      </c>
      <c r="R28" s="110">
        <v>7.18</v>
      </c>
      <c r="S28" s="110">
        <v>6.46</v>
      </c>
      <c r="T28" s="69">
        <f t="shared" si="6"/>
        <v>89.972144846796652</v>
      </c>
      <c r="U28" s="69">
        <f t="shared" si="7"/>
        <v>0.71999999999999975</v>
      </c>
    </row>
    <row r="29" spans="1:21" ht="18.75" x14ac:dyDescent="0.25">
      <c r="A29" s="109" t="s">
        <v>6</v>
      </c>
      <c r="B29" s="110">
        <v>7.15</v>
      </c>
      <c r="C29" s="109" t="s">
        <v>47</v>
      </c>
      <c r="D29" s="110">
        <v>6.2</v>
      </c>
      <c r="Q29" s="111" t="s">
        <v>6</v>
      </c>
      <c r="R29" s="110">
        <v>7.15</v>
      </c>
      <c r="S29" s="110">
        <v>6.33</v>
      </c>
      <c r="T29" s="69">
        <f t="shared" si="6"/>
        <v>88.531468531468519</v>
      </c>
      <c r="U29" s="69">
        <f t="shared" si="7"/>
        <v>0.82000000000000028</v>
      </c>
    </row>
    <row r="30" spans="1:21" ht="18.75" x14ac:dyDescent="0.25">
      <c r="A30" s="109" t="s">
        <v>47</v>
      </c>
      <c r="B30" s="110">
        <v>7.1</v>
      </c>
      <c r="C30" s="109" t="s">
        <v>4</v>
      </c>
      <c r="D30" s="110">
        <v>6.2</v>
      </c>
      <c r="Q30" s="111" t="s">
        <v>47</v>
      </c>
      <c r="R30" s="110">
        <v>7.1</v>
      </c>
      <c r="S30" s="110">
        <v>6.2</v>
      </c>
      <c r="T30" s="69">
        <f t="shared" si="6"/>
        <v>87.323943661971839</v>
      </c>
      <c r="U30" s="69">
        <f t="shared" si="7"/>
        <v>0.89999999999999947</v>
      </c>
    </row>
    <row r="31" spans="1:21" ht="18.75" x14ac:dyDescent="0.25">
      <c r="A31" s="109" t="s">
        <v>3</v>
      </c>
      <c r="B31" s="110">
        <v>6.8</v>
      </c>
      <c r="C31" s="109" t="s">
        <v>3</v>
      </c>
      <c r="D31" s="110">
        <v>6.19</v>
      </c>
      <c r="Q31" s="111" t="s">
        <v>3</v>
      </c>
      <c r="R31" s="110">
        <v>6.8</v>
      </c>
      <c r="S31" s="110">
        <v>6.19</v>
      </c>
      <c r="T31" s="69">
        <f t="shared" si="6"/>
        <v>91.029411764705884</v>
      </c>
      <c r="U31" s="69">
        <f t="shared" si="7"/>
        <v>0.60999999999999943</v>
      </c>
    </row>
    <row r="32" spans="1:21" ht="18.75" x14ac:dyDescent="0.25">
      <c r="A32" s="109" t="s">
        <v>4</v>
      </c>
      <c r="B32" s="110">
        <v>6.8</v>
      </c>
      <c r="C32" s="109" t="s">
        <v>1</v>
      </c>
      <c r="D32" s="110">
        <v>6.19</v>
      </c>
      <c r="Q32" s="111" t="s">
        <v>4</v>
      </c>
      <c r="R32" s="110">
        <v>6.8</v>
      </c>
      <c r="S32" s="110">
        <v>6.2</v>
      </c>
      <c r="T32" s="69">
        <f t="shared" si="6"/>
        <v>91.17647058823529</v>
      </c>
      <c r="U32" s="69">
        <f t="shared" si="7"/>
        <v>0.59999999999999964</v>
      </c>
    </row>
    <row r="33" spans="1:4" x14ac:dyDescent="0.25">
      <c r="A33" s="109" t="s">
        <v>1</v>
      </c>
      <c r="B33" s="110">
        <v>6.76</v>
      </c>
      <c r="C33" s="109" t="s">
        <v>10</v>
      </c>
      <c r="D33" s="110">
        <v>5.79</v>
      </c>
    </row>
    <row r="35" spans="1:4" x14ac:dyDescent="0.25">
      <c r="A35" t="s">
        <v>54</v>
      </c>
    </row>
  </sheetData>
  <sortState xmlns:xlrd2="http://schemas.microsoft.com/office/spreadsheetml/2017/richdata2" ref="Q5:U14">
    <sortCondition descending="1" ref="R5:R14"/>
  </sortState>
  <pageMargins left="0.7" right="0.7" top="0.78740157499999996" bottom="0.78740157499999996"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3FE5-76F4-4A99-9D7C-93D4D4A738C6}">
  <dimension ref="A1:AL130"/>
  <sheetViews>
    <sheetView topLeftCell="A73" workbookViewId="0">
      <selection activeCell="R82" sqref="R82"/>
    </sheetView>
  </sheetViews>
  <sheetFormatPr baseColWidth="10" defaultRowHeight="15.75" x14ac:dyDescent="0.25"/>
  <cols>
    <col min="2" max="16" width="7.625" customWidth="1"/>
    <col min="24" max="24" width="7.625" style="21" customWidth="1"/>
    <col min="25" max="38" width="5.625" customWidth="1"/>
  </cols>
  <sheetData>
    <row r="1" spans="1:38" s="3" customFormat="1" ht="23.25" x14ac:dyDescent="0.35">
      <c r="A1" s="1" t="s">
        <v>23</v>
      </c>
      <c r="B1" s="2"/>
      <c r="C1" s="2"/>
      <c r="D1" s="2"/>
      <c r="E1" s="2"/>
      <c r="F1" s="2"/>
      <c r="G1" s="2"/>
      <c r="H1" s="2"/>
      <c r="I1" s="2"/>
      <c r="J1" s="2"/>
      <c r="K1" s="2"/>
      <c r="L1" s="2"/>
      <c r="M1" s="2"/>
      <c r="N1" s="2"/>
      <c r="O1" s="2"/>
      <c r="P1" s="2"/>
      <c r="Q1" s="2"/>
      <c r="R1" s="2"/>
      <c r="S1" s="2"/>
      <c r="T1" s="2"/>
      <c r="U1" s="2"/>
      <c r="V1" s="2"/>
      <c r="W1" s="2"/>
      <c r="X1" s="2"/>
    </row>
    <row r="2" spans="1:38" x14ac:dyDescent="0.25">
      <c r="B2" s="4">
        <v>1</v>
      </c>
      <c r="C2" s="4">
        <v>2</v>
      </c>
      <c r="D2" s="4">
        <v>3</v>
      </c>
      <c r="E2" s="4">
        <v>4</v>
      </c>
      <c r="F2" s="4">
        <v>5</v>
      </c>
      <c r="G2" s="4">
        <v>6</v>
      </c>
      <c r="H2" s="4">
        <v>7</v>
      </c>
      <c r="I2" s="4">
        <v>8</v>
      </c>
      <c r="J2" s="4">
        <v>9</v>
      </c>
      <c r="K2" s="4">
        <v>10</v>
      </c>
      <c r="L2" s="4">
        <v>11</v>
      </c>
      <c r="M2" s="4">
        <v>12</v>
      </c>
      <c r="N2" s="4">
        <v>13</v>
      </c>
      <c r="O2" s="4">
        <v>14</v>
      </c>
      <c r="P2" s="4">
        <v>15</v>
      </c>
      <c r="Q2" s="5"/>
      <c r="R2" s="5"/>
      <c r="S2" s="5"/>
      <c r="T2" s="5"/>
      <c r="U2" s="5"/>
      <c r="V2" s="5"/>
      <c r="W2" s="5"/>
      <c r="X2" s="6" t="s">
        <v>28</v>
      </c>
    </row>
    <row r="3" spans="1:38" x14ac:dyDescent="0.25">
      <c r="A3" s="89" t="s">
        <v>0</v>
      </c>
      <c r="B3" s="92"/>
      <c r="C3" s="93"/>
      <c r="D3" s="93"/>
      <c r="E3" s="93"/>
      <c r="F3" s="93">
        <v>6.8</v>
      </c>
      <c r="G3" s="93"/>
      <c r="H3" s="93"/>
      <c r="I3" s="93"/>
      <c r="J3" s="93"/>
      <c r="K3" s="93"/>
      <c r="L3" s="93">
        <v>8.6999999999999993</v>
      </c>
      <c r="M3" s="93"/>
      <c r="N3" s="93"/>
      <c r="O3" s="93"/>
      <c r="P3" s="93"/>
      <c r="Q3" s="7"/>
      <c r="R3" s="7"/>
      <c r="S3" s="7"/>
      <c r="T3" s="7"/>
      <c r="U3" s="7"/>
      <c r="V3" s="7"/>
      <c r="W3" s="7"/>
      <c r="X3" s="8"/>
      <c r="Y3" s="9">
        <v>1</v>
      </c>
      <c r="Z3" s="9">
        <v>2</v>
      </c>
      <c r="AA3" s="9">
        <v>3</v>
      </c>
      <c r="AB3" s="9">
        <v>4</v>
      </c>
      <c r="AC3" s="9">
        <v>5</v>
      </c>
      <c r="AD3" s="9">
        <v>6</v>
      </c>
      <c r="AE3" s="9">
        <v>7</v>
      </c>
      <c r="AF3" s="9">
        <v>8</v>
      </c>
      <c r="AG3" s="9">
        <v>9</v>
      </c>
      <c r="AH3" s="9">
        <v>10</v>
      </c>
      <c r="AI3" s="9">
        <v>11</v>
      </c>
      <c r="AJ3" s="9">
        <v>12</v>
      </c>
      <c r="AK3" s="9">
        <v>13</v>
      </c>
      <c r="AL3" s="9">
        <v>14</v>
      </c>
    </row>
    <row r="4" spans="1:38" x14ac:dyDescent="0.25">
      <c r="A4" s="10" t="s">
        <v>5</v>
      </c>
      <c r="B4" s="19">
        <v>7.6</v>
      </c>
      <c r="C4" s="20">
        <v>7.9</v>
      </c>
      <c r="D4" s="20">
        <v>8.1999999999999993</v>
      </c>
      <c r="E4" s="20">
        <v>8.5</v>
      </c>
      <c r="F4" s="20">
        <v>8.8000000000000007</v>
      </c>
      <c r="G4" s="20">
        <v>9.1</v>
      </c>
      <c r="H4" s="20">
        <v>9.4</v>
      </c>
      <c r="I4" s="20">
        <v>9.6999999999999993</v>
      </c>
      <c r="J4" s="20">
        <v>10</v>
      </c>
      <c r="K4" s="20">
        <v>10.3</v>
      </c>
      <c r="L4" s="20">
        <v>10.6</v>
      </c>
      <c r="M4" s="20">
        <v>10.9</v>
      </c>
      <c r="N4" s="20">
        <v>11.2</v>
      </c>
      <c r="O4" s="20">
        <v>11.5</v>
      </c>
      <c r="P4" s="20">
        <v>11.8</v>
      </c>
      <c r="Q4" s="13"/>
      <c r="R4" s="13"/>
      <c r="S4" s="13"/>
      <c r="T4" s="13"/>
      <c r="U4" s="13"/>
      <c r="V4" s="13"/>
      <c r="W4" s="13"/>
      <c r="X4" s="14" t="s">
        <v>2</v>
      </c>
      <c r="Y4" s="15">
        <v>0.35999999999999943</v>
      </c>
      <c r="Z4" s="15">
        <v>0.36000000000000032</v>
      </c>
      <c r="AA4" s="15">
        <v>0.36000000000000032</v>
      </c>
      <c r="AB4" s="15">
        <v>0.35999999999999943</v>
      </c>
      <c r="AC4" s="15">
        <v>0.36000000000000032</v>
      </c>
      <c r="AD4" s="15">
        <v>0.33999999999999986</v>
      </c>
      <c r="AE4" s="15">
        <v>0.34000000000000075</v>
      </c>
      <c r="AF4" s="15">
        <v>0.33999999999999986</v>
      </c>
      <c r="AG4" s="15">
        <v>0.33999999999999986</v>
      </c>
      <c r="AH4" s="15">
        <v>0.33999999999999986</v>
      </c>
      <c r="AI4" s="15">
        <v>0.33999999999999986</v>
      </c>
      <c r="AJ4" s="15">
        <v>0.33999999999999986</v>
      </c>
      <c r="AK4" s="15">
        <v>0.33999999999999986</v>
      </c>
      <c r="AL4" s="15">
        <v>0.32000000000000028</v>
      </c>
    </row>
    <row r="5" spans="1:38" x14ac:dyDescent="0.25">
      <c r="A5" s="10" t="s">
        <v>2</v>
      </c>
      <c r="B5" s="70">
        <v>5.74</v>
      </c>
      <c r="C5" s="71">
        <v>6.1</v>
      </c>
      <c r="D5" s="71">
        <v>6.46</v>
      </c>
      <c r="E5" s="71">
        <v>6.82</v>
      </c>
      <c r="F5" s="71">
        <v>7.18</v>
      </c>
      <c r="G5" s="71">
        <v>7.54</v>
      </c>
      <c r="H5" s="71">
        <v>7.88</v>
      </c>
      <c r="I5" s="71">
        <v>8.2200000000000006</v>
      </c>
      <c r="J5" s="71">
        <v>8.56</v>
      </c>
      <c r="K5" s="71">
        <v>8.9</v>
      </c>
      <c r="L5" s="71">
        <v>9.24</v>
      </c>
      <c r="M5" s="71">
        <v>9.58</v>
      </c>
      <c r="N5" s="71">
        <v>9.92</v>
      </c>
      <c r="O5" s="71">
        <v>10.26</v>
      </c>
      <c r="P5" s="71">
        <v>10.58</v>
      </c>
      <c r="Q5" s="13"/>
      <c r="R5" s="13"/>
      <c r="S5" s="13"/>
      <c r="T5" s="13"/>
      <c r="U5" s="13"/>
      <c r="V5" s="13"/>
      <c r="W5" s="13"/>
      <c r="X5" s="14" t="s">
        <v>3</v>
      </c>
      <c r="Y5" s="15">
        <v>0.41999999999999993</v>
      </c>
      <c r="Z5" s="15">
        <v>0.41000000000000014</v>
      </c>
      <c r="AA5" s="15">
        <v>0.37999999999999989</v>
      </c>
      <c r="AB5" s="15">
        <v>0.37000000000000011</v>
      </c>
      <c r="AC5" s="15">
        <v>0.35000000000000053</v>
      </c>
      <c r="AD5" s="15">
        <v>0.33999999999999986</v>
      </c>
      <c r="AE5" s="15">
        <v>0.3199999999999994</v>
      </c>
      <c r="AF5" s="15">
        <v>0.30999999999999961</v>
      </c>
      <c r="AG5" s="15">
        <v>0.30000000000000071</v>
      </c>
      <c r="AH5" s="15">
        <v>0.27999999999999936</v>
      </c>
      <c r="AI5" s="15">
        <v>0.27000000000000135</v>
      </c>
      <c r="AJ5" s="15">
        <v>0.25999999999999979</v>
      </c>
      <c r="AK5" s="15">
        <v>0.25</v>
      </c>
      <c r="AL5" s="15">
        <v>0.24000000000000021</v>
      </c>
    </row>
    <row r="6" spans="1:38" x14ac:dyDescent="0.25">
      <c r="A6" s="85" t="s">
        <v>3</v>
      </c>
      <c r="B6" s="70">
        <v>5.22</v>
      </c>
      <c r="C6" s="71">
        <v>5.64</v>
      </c>
      <c r="D6" s="71">
        <v>6.05</v>
      </c>
      <c r="E6" s="71">
        <v>6.43</v>
      </c>
      <c r="F6" s="71">
        <v>6.8</v>
      </c>
      <c r="G6" s="71">
        <v>7.15</v>
      </c>
      <c r="H6" s="71">
        <v>7.49</v>
      </c>
      <c r="I6" s="71">
        <v>7.81</v>
      </c>
      <c r="J6" s="71">
        <v>8.1199999999999992</v>
      </c>
      <c r="K6" s="71">
        <v>8.42</v>
      </c>
      <c r="L6" s="71">
        <v>8.6999999999999993</v>
      </c>
      <c r="M6" s="71">
        <v>8.9700000000000006</v>
      </c>
      <c r="N6" s="71">
        <v>9.23</v>
      </c>
      <c r="O6" s="71">
        <v>9.48</v>
      </c>
      <c r="P6" s="71">
        <v>9.7200000000000006</v>
      </c>
      <c r="Q6" s="13"/>
      <c r="R6" s="13"/>
      <c r="S6" s="13"/>
      <c r="T6" s="13"/>
      <c r="U6" s="13"/>
      <c r="V6" s="13"/>
      <c r="W6" s="13"/>
      <c r="X6" s="14" t="s">
        <v>5</v>
      </c>
      <c r="Y6" s="15">
        <v>0.30000000000000071</v>
      </c>
      <c r="Z6" s="15">
        <v>0.29999999999999893</v>
      </c>
      <c r="AA6" s="15">
        <v>0.30000000000000071</v>
      </c>
      <c r="AB6" s="15">
        <v>0.30000000000000071</v>
      </c>
      <c r="AC6" s="15">
        <v>0.29999999999999893</v>
      </c>
      <c r="AD6" s="15">
        <v>0.30000000000000071</v>
      </c>
      <c r="AE6" s="15">
        <v>0.29999999999999893</v>
      </c>
      <c r="AF6" s="15">
        <v>0.30000000000000071</v>
      </c>
      <c r="AG6" s="15">
        <v>0.30000000000000071</v>
      </c>
      <c r="AH6" s="15">
        <v>0.29999999999999893</v>
      </c>
      <c r="AI6" s="15">
        <v>0.30000000000000071</v>
      </c>
      <c r="AJ6" s="15">
        <v>0.29999999999999893</v>
      </c>
      <c r="AK6" s="15">
        <v>0.30000000000000071</v>
      </c>
      <c r="AL6" s="15">
        <v>0.30000000000000071</v>
      </c>
    </row>
    <row r="7" spans="1:38" x14ac:dyDescent="0.25">
      <c r="A7" s="10" t="s">
        <v>6</v>
      </c>
      <c r="B7" s="70">
        <v>5.55</v>
      </c>
      <c r="C7" s="71">
        <v>5.95</v>
      </c>
      <c r="D7" s="71">
        <v>6.35</v>
      </c>
      <c r="E7" s="71">
        <v>6.75</v>
      </c>
      <c r="F7" s="71">
        <v>7.15</v>
      </c>
      <c r="G7" s="71">
        <v>7.55</v>
      </c>
      <c r="H7" s="71">
        <v>7.85</v>
      </c>
      <c r="I7" s="71">
        <v>8.15</v>
      </c>
      <c r="J7" s="71">
        <v>8.4499999999999993</v>
      </c>
      <c r="K7" s="71">
        <v>8.75</v>
      </c>
      <c r="L7" s="71">
        <v>9</v>
      </c>
      <c r="M7" s="71">
        <v>9.25</v>
      </c>
      <c r="N7" s="71">
        <v>9.5</v>
      </c>
      <c r="O7" s="71">
        <v>9.75</v>
      </c>
      <c r="P7" s="71">
        <v>10</v>
      </c>
      <c r="Q7" s="13"/>
      <c r="R7" s="13"/>
      <c r="S7" s="13"/>
      <c r="T7" s="13"/>
      <c r="U7" s="13"/>
      <c r="V7" s="13"/>
      <c r="W7" s="13"/>
      <c r="X7" s="14" t="s">
        <v>6</v>
      </c>
      <c r="Y7" s="15">
        <v>0.40000000000000036</v>
      </c>
      <c r="Z7" s="15">
        <v>0.39999999999999947</v>
      </c>
      <c r="AA7" s="15">
        <v>0.40000000000000036</v>
      </c>
      <c r="AB7" s="15">
        <v>0.40000000000000036</v>
      </c>
      <c r="AC7" s="15">
        <v>0.39999999999999947</v>
      </c>
      <c r="AD7" s="15">
        <v>0.29999999999999982</v>
      </c>
      <c r="AE7" s="15">
        <v>0.30000000000000071</v>
      </c>
      <c r="AF7" s="15">
        <v>0.29999999999999893</v>
      </c>
      <c r="AG7" s="15">
        <v>0.30000000000000071</v>
      </c>
      <c r="AH7" s="15">
        <v>0.25</v>
      </c>
      <c r="AI7" s="15">
        <v>0.25</v>
      </c>
      <c r="AJ7" s="15">
        <v>0.25</v>
      </c>
      <c r="AK7" s="15">
        <v>0.25</v>
      </c>
      <c r="AL7" s="15">
        <v>0.25</v>
      </c>
    </row>
    <row r="8" spans="1:38" x14ac:dyDescent="0.25">
      <c r="A8" s="10" t="s">
        <v>8</v>
      </c>
      <c r="B8" s="19">
        <v>6.76</v>
      </c>
      <c r="C8" s="20">
        <v>7.06</v>
      </c>
      <c r="D8" s="20">
        <v>7.39</v>
      </c>
      <c r="E8" s="20">
        <v>7.74</v>
      </c>
      <c r="F8" s="20">
        <v>8.07</v>
      </c>
      <c r="G8" s="20">
        <v>8.44</v>
      </c>
      <c r="H8" s="20">
        <v>8.81</v>
      </c>
      <c r="I8" s="20">
        <v>9.16</v>
      </c>
      <c r="J8" s="20">
        <v>9.5399999999999991</v>
      </c>
      <c r="K8" s="20">
        <v>9.93</v>
      </c>
      <c r="L8" s="20">
        <v>10.32</v>
      </c>
      <c r="M8" s="20">
        <v>10.73</v>
      </c>
      <c r="N8" s="20">
        <v>11.14</v>
      </c>
      <c r="O8" s="20">
        <v>11.53</v>
      </c>
      <c r="P8" s="20">
        <v>11.96</v>
      </c>
      <c r="Q8" s="13"/>
      <c r="R8" s="13"/>
      <c r="S8" s="13"/>
      <c r="T8" s="13"/>
      <c r="U8" s="13"/>
      <c r="V8" s="13"/>
      <c r="W8" s="13"/>
      <c r="X8" s="14" t="s">
        <v>7</v>
      </c>
      <c r="Y8" s="15">
        <v>0.39999999999999947</v>
      </c>
      <c r="Z8" s="15">
        <v>0.40000000000000036</v>
      </c>
      <c r="AA8" s="15">
        <v>0.40000000000000036</v>
      </c>
      <c r="AB8" s="15">
        <v>0.29999999999999982</v>
      </c>
      <c r="AC8" s="15">
        <v>0.34999999999999964</v>
      </c>
      <c r="AD8" s="15">
        <v>0.35000000000000053</v>
      </c>
      <c r="AE8" s="15">
        <v>0.29999999999999893</v>
      </c>
      <c r="AF8" s="15">
        <v>0.30000000000000071</v>
      </c>
      <c r="AG8" s="15">
        <v>0.25</v>
      </c>
      <c r="AH8" s="15">
        <v>0.25</v>
      </c>
      <c r="AI8" s="15">
        <v>0.25</v>
      </c>
      <c r="AJ8" s="15">
        <v>0.25</v>
      </c>
      <c r="AK8" s="15">
        <v>0.25</v>
      </c>
      <c r="AL8" s="15">
        <v>0.25</v>
      </c>
    </row>
    <row r="9" spans="1:38" x14ac:dyDescent="0.25">
      <c r="A9" s="10" t="s">
        <v>7</v>
      </c>
      <c r="B9" s="11">
        <v>5.7</v>
      </c>
      <c r="C9" s="12">
        <v>6.1</v>
      </c>
      <c r="D9" s="12">
        <v>6.5</v>
      </c>
      <c r="E9" s="12">
        <v>6.9</v>
      </c>
      <c r="F9" s="12">
        <v>7.2</v>
      </c>
      <c r="G9" s="12">
        <v>7.55</v>
      </c>
      <c r="H9" s="12">
        <v>7.9</v>
      </c>
      <c r="I9" s="12">
        <v>8.1999999999999993</v>
      </c>
      <c r="J9" s="12">
        <v>8.5</v>
      </c>
      <c r="K9" s="12">
        <v>8.75</v>
      </c>
      <c r="L9" s="12">
        <v>9</v>
      </c>
      <c r="M9" s="12">
        <v>9.25</v>
      </c>
      <c r="N9" s="12">
        <v>9.5</v>
      </c>
      <c r="O9" s="12">
        <v>9.75</v>
      </c>
      <c r="P9" s="12">
        <v>10</v>
      </c>
      <c r="Q9" s="13"/>
      <c r="R9" s="13"/>
      <c r="S9" s="13"/>
      <c r="T9" s="13"/>
      <c r="U9" s="13"/>
      <c r="V9" s="13"/>
      <c r="W9" s="13"/>
      <c r="X9" s="14" t="s">
        <v>8</v>
      </c>
      <c r="Y9" s="15">
        <v>0.29999999999999982</v>
      </c>
      <c r="Z9" s="15">
        <v>0.33000000000000007</v>
      </c>
      <c r="AA9" s="15">
        <v>0.35000000000000053</v>
      </c>
      <c r="AB9" s="15">
        <v>0.33000000000000007</v>
      </c>
      <c r="AC9" s="15">
        <v>0.36999999999999922</v>
      </c>
      <c r="AD9" s="15">
        <v>0.37000000000000099</v>
      </c>
      <c r="AE9" s="15">
        <v>0.34999999999999964</v>
      </c>
      <c r="AF9" s="15">
        <v>0.37999999999999901</v>
      </c>
      <c r="AG9" s="15">
        <v>0.39000000000000057</v>
      </c>
      <c r="AH9" s="15">
        <v>0.39000000000000057</v>
      </c>
      <c r="AI9" s="15">
        <v>0.41000000000000014</v>
      </c>
      <c r="AJ9" s="15">
        <v>0.41000000000000014</v>
      </c>
      <c r="AK9" s="15">
        <v>0.38999999999999879</v>
      </c>
      <c r="AL9" s="15">
        <v>0.43000000000000149</v>
      </c>
    </row>
    <row r="10" spans="1:38" x14ac:dyDescent="0.25">
      <c r="A10" s="10" t="s">
        <v>25</v>
      </c>
      <c r="B10" s="70">
        <v>5.0999999999999996</v>
      </c>
      <c r="C10" s="71">
        <v>5.6</v>
      </c>
      <c r="D10" s="71">
        <v>6.1</v>
      </c>
      <c r="E10" s="71">
        <v>6.6</v>
      </c>
      <c r="F10" s="71">
        <v>7.1</v>
      </c>
      <c r="G10" s="71">
        <v>7.55</v>
      </c>
      <c r="H10" s="71">
        <v>7.85</v>
      </c>
      <c r="I10" s="71">
        <v>8.15</v>
      </c>
      <c r="J10" s="71">
        <v>8.4499999999999993</v>
      </c>
      <c r="K10" s="71">
        <v>8.6999999999999993</v>
      </c>
      <c r="L10" s="71">
        <v>8.9499999999999993</v>
      </c>
      <c r="M10" s="71">
        <v>9.1999999999999993</v>
      </c>
      <c r="N10" s="71">
        <v>9.4499999999999993</v>
      </c>
      <c r="O10" s="71">
        <v>9.6999999999999993</v>
      </c>
      <c r="P10" s="71">
        <v>9.9499999999999993</v>
      </c>
      <c r="Q10" s="13"/>
      <c r="R10" s="13"/>
      <c r="S10" s="13"/>
      <c r="T10" s="13"/>
      <c r="U10" s="13"/>
      <c r="V10" s="13"/>
      <c r="W10" s="13"/>
      <c r="X10" s="14" t="s">
        <v>25</v>
      </c>
      <c r="Y10" s="15">
        <v>0.5</v>
      </c>
      <c r="Z10" s="15">
        <v>0.5</v>
      </c>
      <c r="AA10" s="15">
        <v>0.5</v>
      </c>
      <c r="AB10" s="15">
        <v>0.5</v>
      </c>
      <c r="AC10" s="15">
        <v>0.45000000000000018</v>
      </c>
      <c r="AD10" s="15">
        <v>0.29999999999999982</v>
      </c>
      <c r="AE10" s="15">
        <v>0.30000000000000071</v>
      </c>
      <c r="AF10" s="15">
        <v>0.29999999999999893</v>
      </c>
      <c r="AG10" s="15">
        <v>0.25</v>
      </c>
      <c r="AH10" s="15">
        <v>0.25</v>
      </c>
      <c r="AI10" s="15">
        <v>0.25</v>
      </c>
      <c r="AJ10" s="15">
        <v>0.25</v>
      </c>
      <c r="AK10" s="15">
        <v>0.25</v>
      </c>
      <c r="AL10" s="15">
        <v>0.25</v>
      </c>
    </row>
    <row r="11" spans="1:38" x14ac:dyDescent="0.25">
      <c r="A11" s="85" t="s">
        <v>4</v>
      </c>
      <c r="B11" s="70">
        <v>5.3</v>
      </c>
      <c r="C11" s="71">
        <v>5.7</v>
      </c>
      <c r="D11" s="71">
        <v>6.1</v>
      </c>
      <c r="E11" s="71">
        <v>6.45</v>
      </c>
      <c r="F11" s="71">
        <v>6.8</v>
      </c>
      <c r="G11" s="71">
        <v>7.15</v>
      </c>
      <c r="H11" s="71">
        <v>7.5</v>
      </c>
      <c r="I11" s="71">
        <v>7.8</v>
      </c>
      <c r="J11" s="71">
        <v>8.1</v>
      </c>
      <c r="K11" s="71">
        <v>8.4</v>
      </c>
      <c r="L11" s="71">
        <v>8.6999999999999993</v>
      </c>
      <c r="M11" s="71">
        <v>9</v>
      </c>
      <c r="N11" s="71">
        <v>9.25</v>
      </c>
      <c r="O11" s="71">
        <v>9.5</v>
      </c>
      <c r="P11" s="71">
        <v>9.75</v>
      </c>
      <c r="Q11" s="13"/>
      <c r="R11" s="13"/>
      <c r="S11" s="13"/>
      <c r="T11" s="13"/>
      <c r="U11" s="13"/>
      <c r="V11" s="13"/>
      <c r="W11" s="13"/>
      <c r="X11" s="14" t="s">
        <v>4</v>
      </c>
      <c r="Y11" s="15">
        <v>0.40000000000000036</v>
      </c>
      <c r="Z11" s="15">
        <v>0.39999999999999947</v>
      </c>
      <c r="AA11" s="15">
        <v>0.35000000000000053</v>
      </c>
      <c r="AB11" s="15">
        <v>0.34999999999999964</v>
      </c>
      <c r="AC11" s="15">
        <v>0.35000000000000053</v>
      </c>
      <c r="AD11" s="15">
        <v>0.34999999999999964</v>
      </c>
      <c r="AE11" s="15">
        <v>0.29999999999999982</v>
      </c>
      <c r="AF11" s="15">
        <v>0.29999999999999982</v>
      </c>
      <c r="AG11" s="15">
        <v>0.30000000000000071</v>
      </c>
      <c r="AH11" s="15">
        <v>0.29999999999999893</v>
      </c>
      <c r="AI11" s="15">
        <v>0.30000000000000071</v>
      </c>
      <c r="AJ11" s="15">
        <v>0.25</v>
      </c>
      <c r="AK11" s="15">
        <v>0.25</v>
      </c>
      <c r="AL11" s="15">
        <v>0.25</v>
      </c>
    </row>
    <row r="12" spans="1:38" x14ac:dyDescent="0.25">
      <c r="A12" s="10" t="s">
        <v>1</v>
      </c>
      <c r="B12" s="70">
        <v>5</v>
      </c>
      <c r="C12" s="71">
        <v>5.49</v>
      </c>
      <c r="D12" s="71">
        <v>5.95</v>
      </c>
      <c r="E12" s="71">
        <v>6.37</v>
      </c>
      <c r="F12" s="71">
        <v>6.76</v>
      </c>
      <c r="G12" s="71">
        <v>7.13</v>
      </c>
      <c r="H12" s="71">
        <v>7.48</v>
      </c>
      <c r="I12" s="71">
        <v>7.8</v>
      </c>
      <c r="J12" s="71">
        <v>8.1</v>
      </c>
      <c r="K12" s="71">
        <v>8.39</v>
      </c>
      <c r="L12" s="71">
        <v>8.66</v>
      </c>
      <c r="M12" s="71">
        <v>8.91</v>
      </c>
      <c r="N12" s="71">
        <v>9.15</v>
      </c>
      <c r="O12" s="71">
        <v>9.3800000000000008</v>
      </c>
      <c r="P12" s="71">
        <v>9.6</v>
      </c>
      <c r="Q12" s="13"/>
      <c r="R12" s="13"/>
      <c r="S12" s="13"/>
      <c r="T12" s="13"/>
      <c r="U12" s="13"/>
      <c r="V12" s="13"/>
      <c r="W12" s="13"/>
      <c r="X12" s="14" t="s">
        <v>1</v>
      </c>
      <c r="Y12" s="15">
        <v>0.49000000000000021</v>
      </c>
      <c r="Z12" s="15">
        <v>0.45999999999999996</v>
      </c>
      <c r="AA12" s="15">
        <v>0.41999999999999993</v>
      </c>
      <c r="AB12" s="15">
        <v>0.38999999999999968</v>
      </c>
      <c r="AC12" s="15">
        <v>0.37000000000000011</v>
      </c>
      <c r="AD12" s="15">
        <v>0.35000000000000053</v>
      </c>
      <c r="AE12" s="15">
        <v>0.3199999999999994</v>
      </c>
      <c r="AF12" s="15">
        <v>0.29999999999999982</v>
      </c>
      <c r="AG12" s="15">
        <v>0.29000000000000092</v>
      </c>
      <c r="AH12" s="15">
        <v>0.26999999999999957</v>
      </c>
      <c r="AI12" s="15">
        <v>0.25</v>
      </c>
      <c r="AJ12" s="15">
        <v>0.24000000000000021</v>
      </c>
      <c r="AK12" s="15">
        <v>0.23000000000000043</v>
      </c>
      <c r="AL12" s="15">
        <v>0.21999999999999886</v>
      </c>
    </row>
    <row r="13" spans="1:38" x14ac:dyDescent="0.25">
      <c r="A13" s="10" t="s">
        <v>10</v>
      </c>
      <c r="B13" s="11">
        <v>6.78</v>
      </c>
      <c r="C13" s="12">
        <v>7</v>
      </c>
      <c r="D13" s="12">
        <v>7.25</v>
      </c>
      <c r="E13" s="12">
        <v>7.47</v>
      </c>
      <c r="F13" s="12">
        <v>7.76</v>
      </c>
      <c r="G13" s="12">
        <v>8.15</v>
      </c>
      <c r="H13" s="12">
        <v>8.36</v>
      </c>
      <c r="I13" s="12">
        <v>8.6999999999999993</v>
      </c>
      <c r="J13" s="12">
        <v>8.9700000000000006</v>
      </c>
      <c r="K13" s="12">
        <v>9.2799999999999994</v>
      </c>
      <c r="L13" s="12">
        <v>9.59</v>
      </c>
      <c r="M13" s="12">
        <v>9.91</v>
      </c>
      <c r="N13" s="12">
        <v>10.24</v>
      </c>
      <c r="O13" s="12">
        <v>10.55</v>
      </c>
      <c r="P13" s="12">
        <v>10.9</v>
      </c>
      <c r="Q13" s="13"/>
      <c r="R13" s="13"/>
      <c r="S13" s="13"/>
      <c r="T13" s="13"/>
      <c r="U13" s="13"/>
      <c r="V13" s="13"/>
      <c r="W13" s="13"/>
      <c r="X13" s="14" t="s">
        <v>9</v>
      </c>
      <c r="Y13" s="15">
        <v>0.36000000000000032</v>
      </c>
      <c r="Z13" s="15">
        <v>0.36000000000000032</v>
      </c>
      <c r="AA13" s="15">
        <v>0.35999999999999943</v>
      </c>
      <c r="AB13" s="15">
        <v>0.36000000000000032</v>
      </c>
      <c r="AC13" s="15">
        <v>0.35999999999999943</v>
      </c>
      <c r="AD13" s="15">
        <v>0.36000000000000032</v>
      </c>
      <c r="AE13" s="15">
        <v>0.35999999999999943</v>
      </c>
      <c r="AF13" s="15">
        <v>0.32000000000000028</v>
      </c>
      <c r="AG13" s="15">
        <v>0.30000000000000071</v>
      </c>
      <c r="AH13" s="15">
        <v>0.24000000000000021</v>
      </c>
      <c r="AI13" s="15">
        <v>0.24000000000000021</v>
      </c>
      <c r="AJ13" s="15">
        <v>0.23999999999999844</v>
      </c>
      <c r="AK13" s="15">
        <v>0.24000000000000021</v>
      </c>
      <c r="AL13" s="15">
        <v>0.24000000000000021</v>
      </c>
    </row>
    <row r="14" spans="1:38" x14ac:dyDescent="0.25">
      <c r="A14" s="10" t="s">
        <v>9</v>
      </c>
      <c r="B14" s="70">
        <v>5.76</v>
      </c>
      <c r="C14" s="71">
        <v>6.12</v>
      </c>
      <c r="D14" s="71">
        <v>6.48</v>
      </c>
      <c r="E14" s="71">
        <v>6.84</v>
      </c>
      <c r="F14" s="71">
        <v>7.2</v>
      </c>
      <c r="G14" s="71">
        <v>7.56</v>
      </c>
      <c r="H14" s="71">
        <v>7.92</v>
      </c>
      <c r="I14" s="71">
        <v>8.2799999999999994</v>
      </c>
      <c r="J14" s="71">
        <v>8.6</v>
      </c>
      <c r="K14" s="71">
        <v>8.9</v>
      </c>
      <c r="L14" s="71">
        <v>9.14</v>
      </c>
      <c r="M14" s="71">
        <v>9.3800000000000008</v>
      </c>
      <c r="N14" s="71">
        <v>9.6199999999999992</v>
      </c>
      <c r="O14" s="71">
        <v>9.86</v>
      </c>
      <c r="P14" s="71">
        <v>10.1</v>
      </c>
      <c r="Q14" s="13"/>
      <c r="R14" s="13"/>
      <c r="S14" s="13"/>
      <c r="T14" s="13"/>
      <c r="U14" s="13"/>
      <c r="V14" s="13"/>
      <c r="W14" s="13"/>
      <c r="X14" s="14" t="s">
        <v>10</v>
      </c>
      <c r="Y14" s="15">
        <v>0.21999999999999975</v>
      </c>
      <c r="Z14" s="15">
        <v>0.25</v>
      </c>
      <c r="AA14" s="15">
        <v>0.21999999999999975</v>
      </c>
      <c r="AB14" s="15">
        <v>0.29000000000000004</v>
      </c>
      <c r="AC14" s="15">
        <v>0.39000000000000057</v>
      </c>
      <c r="AD14" s="15">
        <v>0.20999999999999908</v>
      </c>
      <c r="AE14" s="15">
        <v>0.33999999999999986</v>
      </c>
      <c r="AF14" s="15">
        <v>0.27000000000000135</v>
      </c>
      <c r="AG14" s="15">
        <v>0.30999999999999872</v>
      </c>
      <c r="AH14" s="15">
        <v>0.3100000000000005</v>
      </c>
      <c r="AI14" s="15">
        <v>0.32000000000000028</v>
      </c>
      <c r="AJ14" s="15">
        <v>0.33000000000000007</v>
      </c>
      <c r="AK14" s="15">
        <v>0.3100000000000005</v>
      </c>
      <c r="AL14" s="15">
        <v>0.34999999999999964</v>
      </c>
    </row>
    <row r="15" spans="1:38" x14ac:dyDescent="0.25">
      <c r="B15" s="21"/>
      <c r="C15" s="21"/>
      <c r="D15" s="21"/>
      <c r="E15" s="21"/>
      <c r="F15" s="21"/>
      <c r="G15" s="21"/>
      <c r="H15" s="21"/>
      <c r="I15" s="21"/>
      <c r="J15" s="21"/>
      <c r="K15" s="21"/>
      <c r="L15" s="21"/>
      <c r="M15" s="21"/>
      <c r="N15" s="21"/>
      <c r="O15" s="21"/>
      <c r="P15" s="21"/>
      <c r="Q15" s="21"/>
      <c r="R15" s="21"/>
      <c r="S15" s="21"/>
      <c r="T15" s="21"/>
      <c r="U15" s="21"/>
      <c r="V15" s="21"/>
      <c r="W15" s="21"/>
      <c r="X15" s="5" t="s">
        <v>19</v>
      </c>
      <c r="Y15" s="64">
        <f>AVERAGE(Y4:Y14)</f>
        <v>0.37727272727272732</v>
      </c>
      <c r="Z15" s="64">
        <f t="shared" ref="Z15:AF15" si="0">AVERAGE(Z4:Z14)</f>
        <v>0.37909090909090898</v>
      </c>
      <c r="AA15" s="64">
        <f t="shared" si="0"/>
        <v>0.36727272727272742</v>
      </c>
      <c r="AB15" s="64">
        <f t="shared" si="0"/>
        <v>0.35909090909090913</v>
      </c>
      <c r="AC15" s="64">
        <f t="shared" si="0"/>
        <v>0.36818181818181811</v>
      </c>
      <c r="AD15" s="64">
        <f t="shared" si="0"/>
        <v>0.32454545454545464</v>
      </c>
      <c r="AE15" s="64">
        <f t="shared" si="0"/>
        <v>0.3209090909090907</v>
      </c>
      <c r="AF15" s="64">
        <f t="shared" si="0"/>
        <v>0.3109090909090908</v>
      </c>
      <c r="AG15" s="64">
        <f>AVERAGE(AG4:AG14)</f>
        <v>0.30272727272727307</v>
      </c>
      <c r="AH15" s="64">
        <f t="shared" ref="AH15" si="1">AVERAGE(AH4:AH14)</f>
        <v>0.2890909090909089</v>
      </c>
      <c r="AI15" s="64">
        <f t="shared" ref="AI15" si="2">AVERAGE(AI4:AI14)</f>
        <v>0.2890909090909094</v>
      </c>
      <c r="AJ15" s="64">
        <f t="shared" ref="AJ15" si="3">AVERAGE(AJ4:AJ14)</f>
        <v>0.28363636363636341</v>
      </c>
      <c r="AK15" s="64">
        <f t="shared" ref="AK15" si="4">AVERAGE(AK4:AK14)</f>
        <v>0.27818181818181825</v>
      </c>
      <c r="AL15" s="64">
        <f t="shared" ref="AL15" si="5">AVERAGE(AL4:AL14)</f>
        <v>0.28181818181818197</v>
      </c>
    </row>
    <row r="16" spans="1:38" x14ac:dyDescent="0.25">
      <c r="B16" s="21"/>
      <c r="C16" s="21"/>
      <c r="D16" s="21"/>
      <c r="E16" s="21"/>
      <c r="F16" s="21"/>
      <c r="G16" s="21"/>
      <c r="H16" s="21"/>
      <c r="I16" s="21"/>
      <c r="J16" s="21"/>
      <c r="K16" s="21"/>
      <c r="L16" s="21"/>
      <c r="M16" s="21"/>
      <c r="N16" s="21"/>
      <c r="O16" s="21"/>
      <c r="P16" s="21"/>
      <c r="Q16" s="21"/>
      <c r="R16" s="21"/>
      <c r="S16" s="21"/>
      <c r="T16" s="21"/>
      <c r="U16" s="21"/>
      <c r="V16" s="21"/>
      <c r="W16" s="21"/>
      <c r="Y16" s="21"/>
      <c r="Z16" s="21"/>
      <c r="AA16" s="21"/>
      <c r="AB16" s="21"/>
      <c r="AC16" s="21"/>
      <c r="AD16" s="21"/>
      <c r="AE16" s="21"/>
      <c r="AF16" s="21"/>
      <c r="AG16" s="21"/>
      <c r="AH16" s="21"/>
      <c r="AI16" s="21"/>
      <c r="AJ16" s="21"/>
      <c r="AK16" s="21"/>
      <c r="AL16" s="21"/>
    </row>
    <row r="17" spans="1:38" x14ac:dyDescent="0.25">
      <c r="B17" s="21"/>
      <c r="C17" s="21"/>
      <c r="D17" s="21"/>
      <c r="E17" s="21"/>
      <c r="F17" s="21"/>
      <c r="G17" s="21"/>
      <c r="H17" s="21"/>
      <c r="I17" s="21"/>
      <c r="J17" s="21"/>
      <c r="K17" s="21"/>
      <c r="L17" s="21"/>
      <c r="M17" s="21"/>
      <c r="N17" s="21"/>
      <c r="O17" s="21"/>
      <c r="P17" s="21"/>
      <c r="Q17" s="21"/>
      <c r="R17" s="21"/>
      <c r="S17" s="21"/>
      <c r="T17" s="21"/>
      <c r="U17" s="21"/>
      <c r="V17" s="21"/>
      <c r="W17" s="21"/>
      <c r="Y17" s="21"/>
      <c r="Z17" s="69"/>
      <c r="AA17" s="69"/>
      <c r="AB17" s="69"/>
      <c r="AC17" s="69"/>
      <c r="AD17" s="69"/>
      <c r="AE17" s="69"/>
      <c r="AF17" s="69"/>
      <c r="AG17" s="69"/>
      <c r="AH17" s="69"/>
      <c r="AI17" s="69"/>
      <c r="AJ17" s="69"/>
      <c r="AK17" s="69"/>
      <c r="AL17" s="69"/>
    </row>
    <row r="18" spans="1:38" x14ac:dyDescent="0.25">
      <c r="B18" s="21"/>
      <c r="C18" s="21"/>
      <c r="D18" s="21"/>
      <c r="E18" s="21"/>
      <c r="F18" s="21"/>
      <c r="G18" s="21"/>
      <c r="H18" s="21"/>
      <c r="I18" s="21"/>
      <c r="J18" s="21"/>
      <c r="K18" s="21"/>
      <c r="L18" s="21"/>
      <c r="M18" s="21"/>
      <c r="N18" s="21"/>
      <c r="O18" s="21"/>
      <c r="P18" s="21"/>
      <c r="Q18" s="21"/>
      <c r="R18" s="21"/>
      <c r="S18" s="21"/>
      <c r="T18" s="21"/>
      <c r="U18" s="21"/>
      <c r="V18" s="21"/>
      <c r="W18" s="21"/>
      <c r="Y18" s="21"/>
      <c r="Z18" s="21"/>
      <c r="AA18" s="21"/>
      <c r="AB18" s="21"/>
      <c r="AC18" s="21"/>
      <c r="AD18" s="21"/>
      <c r="AE18" s="21"/>
      <c r="AF18" s="21"/>
      <c r="AG18" s="21"/>
      <c r="AH18" s="21"/>
      <c r="AI18" s="21"/>
      <c r="AJ18" s="21"/>
      <c r="AK18" s="21"/>
      <c r="AL18" s="21"/>
    </row>
    <row r="19" spans="1:38" s="3" customFormat="1" ht="23.25" x14ac:dyDescent="0.35">
      <c r="A19" s="1" t="s">
        <v>22</v>
      </c>
      <c r="B19" s="2"/>
      <c r="C19" s="2"/>
      <c r="D19" s="2"/>
      <c r="E19" s="2"/>
      <c r="F19" s="2"/>
      <c r="G19" s="2"/>
      <c r="H19" s="2"/>
      <c r="I19" s="2"/>
      <c r="J19" s="2"/>
      <c r="K19" s="2"/>
      <c r="L19" s="2"/>
      <c r="M19" s="2"/>
      <c r="N19" s="2"/>
      <c r="O19" s="2"/>
      <c r="P19" s="2"/>
      <c r="Q19" s="2"/>
      <c r="R19" s="2"/>
      <c r="S19" s="2"/>
      <c r="T19" s="2"/>
      <c r="U19" s="2"/>
      <c r="V19" s="2"/>
      <c r="W19" s="2"/>
      <c r="X19" s="2"/>
      <c r="Y19" s="22"/>
      <c r="Z19" s="22"/>
      <c r="AA19" s="22"/>
      <c r="AB19" s="22"/>
      <c r="AC19" s="22"/>
      <c r="AD19" s="22"/>
      <c r="AE19" s="22"/>
      <c r="AF19" s="22"/>
      <c r="AG19" s="22"/>
      <c r="AH19" s="22"/>
      <c r="AI19" s="22"/>
      <c r="AJ19" s="22"/>
      <c r="AK19" s="22"/>
      <c r="AL19" s="22"/>
    </row>
    <row r="20" spans="1:38" x14ac:dyDescent="0.25">
      <c r="B20" s="4">
        <v>1</v>
      </c>
      <c r="C20" s="4">
        <v>2</v>
      </c>
      <c r="D20" s="4">
        <v>3</v>
      </c>
      <c r="E20" s="4">
        <v>4</v>
      </c>
      <c r="F20" s="4">
        <v>5</v>
      </c>
      <c r="G20" s="4">
        <v>6</v>
      </c>
      <c r="H20" s="4">
        <v>7</v>
      </c>
      <c r="I20" s="4">
        <v>8</v>
      </c>
      <c r="J20" s="4">
        <v>9</v>
      </c>
      <c r="K20" s="4">
        <v>10</v>
      </c>
      <c r="L20" s="4">
        <v>11</v>
      </c>
      <c r="M20" s="4">
        <v>12</v>
      </c>
      <c r="N20" s="4">
        <v>13</v>
      </c>
      <c r="O20" s="4">
        <v>14</v>
      </c>
      <c r="P20" s="4">
        <v>15</v>
      </c>
      <c r="Q20" s="5"/>
      <c r="R20" s="5"/>
      <c r="S20" s="5"/>
      <c r="T20" s="5"/>
      <c r="U20" s="5"/>
      <c r="V20" s="5"/>
      <c r="W20" s="5"/>
      <c r="X20" s="6" t="s">
        <v>28</v>
      </c>
      <c r="Y20" s="21"/>
      <c r="Z20" s="21"/>
      <c r="AA20" s="21"/>
      <c r="AB20" s="21"/>
      <c r="AC20" s="21"/>
      <c r="AD20" s="21"/>
      <c r="AE20" s="21"/>
      <c r="AF20" s="21"/>
      <c r="AG20" s="21"/>
      <c r="AH20" s="21"/>
      <c r="AI20" s="21"/>
      <c r="AJ20" s="21"/>
      <c r="AK20" s="21"/>
      <c r="AL20" s="21"/>
    </row>
    <row r="21" spans="1:38" x14ac:dyDescent="0.25">
      <c r="A21" s="89" t="s">
        <v>0</v>
      </c>
      <c r="B21" s="82"/>
      <c r="C21" s="83"/>
      <c r="D21" s="83"/>
      <c r="E21" s="83"/>
      <c r="F21" s="83">
        <v>6.19</v>
      </c>
      <c r="G21" s="83"/>
      <c r="H21" s="83"/>
      <c r="I21" s="83"/>
      <c r="J21" s="83"/>
      <c r="K21" s="83"/>
      <c r="L21" s="83">
        <v>7.64</v>
      </c>
      <c r="M21" s="83"/>
      <c r="N21" s="83"/>
      <c r="O21" s="83"/>
      <c r="P21" s="83"/>
      <c r="Q21" s="23"/>
      <c r="R21" s="23"/>
      <c r="S21" s="23"/>
      <c r="T21" s="23"/>
      <c r="U21" s="23"/>
      <c r="V21" s="23"/>
      <c r="W21" s="23"/>
      <c r="X21" s="24"/>
      <c r="Y21" s="9">
        <v>1</v>
      </c>
      <c r="Z21" s="9">
        <v>2</v>
      </c>
      <c r="AA21" s="9">
        <v>3</v>
      </c>
      <c r="AB21" s="9">
        <v>4</v>
      </c>
      <c r="AC21" s="9">
        <v>5</v>
      </c>
      <c r="AD21" s="9">
        <v>6</v>
      </c>
      <c r="AE21" s="9">
        <v>7</v>
      </c>
      <c r="AF21" s="9">
        <v>8</v>
      </c>
      <c r="AG21" s="9">
        <v>9</v>
      </c>
      <c r="AH21" s="9">
        <v>10</v>
      </c>
      <c r="AI21" s="9">
        <v>11</v>
      </c>
      <c r="AJ21" s="9">
        <v>12</v>
      </c>
      <c r="AK21" s="9">
        <v>13</v>
      </c>
      <c r="AL21" s="9">
        <v>14</v>
      </c>
    </row>
    <row r="22" spans="1:38" x14ac:dyDescent="0.25">
      <c r="A22" s="10" t="s">
        <v>5</v>
      </c>
      <c r="B22" s="19">
        <v>5.6</v>
      </c>
      <c r="C22" s="20">
        <v>5.9</v>
      </c>
      <c r="D22" s="20">
        <v>6.2</v>
      </c>
      <c r="E22" s="20">
        <v>6.5</v>
      </c>
      <c r="F22" s="20">
        <v>6.8</v>
      </c>
      <c r="G22" s="20">
        <v>7.1</v>
      </c>
      <c r="H22" s="20">
        <v>7.4</v>
      </c>
      <c r="I22" s="20">
        <v>7.7</v>
      </c>
      <c r="J22" s="20">
        <v>8</v>
      </c>
      <c r="K22" s="20">
        <v>8.3000000000000007</v>
      </c>
      <c r="L22" s="20">
        <v>8.6</v>
      </c>
      <c r="M22" s="20">
        <v>8.9</v>
      </c>
      <c r="N22" s="20">
        <v>9.1999999999999993</v>
      </c>
      <c r="O22" s="20">
        <v>9.5</v>
      </c>
      <c r="P22" s="20">
        <v>9.8000000000000007</v>
      </c>
      <c r="Q22" s="25"/>
      <c r="R22" s="25"/>
      <c r="S22" s="25"/>
      <c r="T22" s="25"/>
      <c r="U22" s="25"/>
      <c r="V22" s="25"/>
      <c r="W22" s="25"/>
      <c r="X22" s="14" t="s">
        <v>2</v>
      </c>
      <c r="Y22" s="15">
        <f>C27-B27</f>
        <v>0.38999999999999968</v>
      </c>
      <c r="Z22" s="15">
        <f t="shared" ref="Z22:AL22" si="6">D27-C27</f>
        <v>0.35000000000000053</v>
      </c>
      <c r="AA22" s="15">
        <f t="shared" si="6"/>
        <v>0.34999999999999964</v>
      </c>
      <c r="AB22" s="15">
        <f t="shared" si="6"/>
        <v>0.35000000000000053</v>
      </c>
      <c r="AC22" s="15">
        <f t="shared" si="6"/>
        <v>0.29999999999999982</v>
      </c>
      <c r="AD22" s="15">
        <f t="shared" si="6"/>
        <v>0.29999999999999982</v>
      </c>
      <c r="AE22" s="15">
        <f t="shared" si="6"/>
        <v>0.25</v>
      </c>
      <c r="AF22" s="15">
        <f t="shared" si="6"/>
        <v>0.25</v>
      </c>
      <c r="AG22" s="15">
        <f t="shared" si="6"/>
        <v>0.20000000000000018</v>
      </c>
      <c r="AH22" s="15">
        <f t="shared" si="6"/>
        <v>0.20000000000000018</v>
      </c>
      <c r="AI22" s="15">
        <f t="shared" si="6"/>
        <v>0.20000000000000018</v>
      </c>
      <c r="AJ22" s="15">
        <f t="shared" si="6"/>
        <v>0.19999999999999929</v>
      </c>
      <c r="AK22" s="15">
        <f t="shared" si="6"/>
        <v>0.15000000000000036</v>
      </c>
      <c r="AL22" s="15">
        <f t="shared" si="6"/>
        <v>0.15000000000000036</v>
      </c>
    </row>
    <row r="23" spans="1:38" x14ac:dyDescent="0.25">
      <c r="A23" s="10" t="s">
        <v>2</v>
      </c>
      <c r="B23" s="70">
        <v>5.22</v>
      </c>
      <c r="C23" s="71">
        <v>5.5</v>
      </c>
      <c r="D23" s="71">
        <v>5.78</v>
      </c>
      <c r="E23" s="71">
        <v>6.06</v>
      </c>
      <c r="F23" s="71">
        <v>6.33</v>
      </c>
      <c r="G23" s="71">
        <v>6.59</v>
      </c>
      <c r="H23" s="71">
        <v>6.85</v>
      </c>
      <c r="I23" s="71">
        <v>7.11</v>
      </c>
      <c r="J23" s="71">
        <v>7.37</v>
      </c>
      <c r="K23" s="71">
        <v>7.59</v>
      </c>
      <c r="L23" s="71">
        <v>7.81</v>
      </c>
      <c r="M23" s="71">
        <v>8.0299999999999994</v>
      </c>
      <c r="N23" s="71">
        <v>8.25</v>
      </c>
      <c r="O23" s="71">
        <v>8.4499999999999993</v>
      </c>
      <c r="P23" s="71">
        <v>8.6300000000000008</v>
      </c>
      <c r="Q23" s="25"/>
      <c r="R23" s="25"/>
      <c r="S23" s="25"/>
      <c r="T23" s="25"/>
      <c r="U23" s="25"/>
      <c r="V23" s="25"/>
      <c r="W23" s="25"/>
      <c r="X23" s="14" t="s">
        <v>3</v>
      </c>
      <c r="Y23" s="15">
        <v>0.36000000000000032</v>
      </c>
      <c r="Z23" s="15">
        <v>0.33999999999999986</v>
      </c>
      <c r="AA23" s="15">
        <v>0.30999999999999961</v>
      </c>
      <c r="AB23" s="15">
        <v>0.30000000000000071</v>
      </c>
      <c r="AC23" s="15">
        <v>0.27999999999999936</v>
      </c>
      <c r="AD23" s="15">
        <v>0.26000000000000068</v>
      </c>
      <c r="AE23" s="15">
        <v>0.25</v>
      </c>
      <c r="AF23" s="15">
        <v>0.22999999999999954</v>
      </c>
      <c r="AG23" s="15">
        <v>0.21999999999999975</v>
      </c>
      <c r="AH23" s="15">
        <v>0.20999999999999996</v>
      </c>
      <c r="AI23" s="15">
        <v>0.19000000000000039</v>
      </c>
      <c r="AJ23" s="15">
        <v>0.1899999999999995</v>
      </c>
      <c r="AK23" s="15">
        <v>0.16999999999999993</v>
      </c>
      <c r="AL23" s="15">
        <v>0.16000000000000014</v>
      </c>
    </row>
    <row r="24" spans="1:38" x14ac:dyDescent="0.25">
      <c r="A24" s="85" t="s">
        <v>3</v>
      </c>
      <c r="B24" s="70">
        <v>4.88</v>
      </c>
      <c r="C24" s="71">
        <v>5.24</v>
      </c>
      <c r="D24" s="71">
        <v>5.58</v>
      </c>
      <c r="E24" s="71">
        <v>5.89</v>
      </c>
      <c r="F24" s="71">
        <v>6.19</v>
      </c>
      <c r="G24" s="71">
        <v>6.47</v>
      </c>
      <c r="H24" s="71">
        <v>6.73</v>
      </c>
      <c r="I24" s="71">
        <v>6.98</v>
      </c>
      <c r="J24" s="71">
        <v>7.21</v>
      </c>
      <c r="K24" s="71">
        <v>7.43</v>
      </c>
      <c r="L24" s="71">
        <v>7.64</v>
      </c>
      <c r="M24" s="71">
        <v>7.83</v>
      </c>
      <c r="N24" s="71">
        <v>8.02</v>
      </c>
      <c r="O24" s="71">
        <v>8.19</v>
      </c>
      <c r="P24" s="71">
        <v>8.35</v>
      </c>
      <c r="Q24" s="25"/>
      <c r="R24" s="25"/>
      <c r="S24" s="25"/>
      <c r="T24" s="25"/>
      <c r="U24" s="25"/>
      <c r="V24" s="25"/>
      <c r="W24" s="25"/>
      <c r="X24" s="14" t="s">
        <v>5</v>
      </c>
      <c r="Y24" s="15">
        <v>0.30000000000000071</v>
      </c>
      <c r="Z24" s="15">
        <v>0.29999999999999982</v>
      </c>
      <c r="AA24" s="15">
        <v>0.29999999999999982</v>
      </c>
      <c r="AB24" s="15">
        <v>0.29999999999999982</v>
      </c>
      <c r="AC24" s="15">
        <v>0.29999999999999982</v>
      </c>
      <c r="AD24" s="15">
        <v>0.30000000000000071</v>
      </c>
      <c r="AE24" s="15">
        <v>0.29999999999999982</v>
      </c>
      <c r="AF24" s="15">
        <v>0.29999999999999982</v>
      </c>
      <c r="AG24" s="15">
        <v>0.30000000000000071</v>
      </c>
      <c r="AH24" s="15">
        <v>0.29999999999999893</v>
      </c>
      <c r="AI24" s="15">
        <v>0.30000000000000071</v>
      </c>
      <c r="AJ24" s="15">
        <v>0.29999999999999893</v>
      </c>
      <c r="AK24" s="15">
        <v>0.30000000000000071</v>
      </c>
      <c r="AL24" s="15">
        <v>0.30000000000000071</v>
      </c>
    </row>
    <row r="25" spans="1:38" x14ac:dyDescent="0.25">
      <c r="A25" s="10" t="s">
        <v>6</v>
      </c>
      <c r="B25" s="11">
        <v>5.22</v>
      </c>
      <c r="C25" s="12">
        <v>5.5</v>
      </c>
      <c r="D25" s="12">
        <v>5.78</v>
      </c>
      <c r="E25" s="12">
        <v>6.06</v>
      </c>
      <c r="F25" s="12">
        <v>6.33</v>
      </c>
      <c r="G25" s="12">
        <v>6.59</v>
      </c>
      <c r="H25" s="12">
        <v>6.85</v>
      </c>
      <c r="I25" s="12">
        <v>7.11</v>
      </c>
      <c r="J25" s="12">
        <v>7.37</v>
      </c>
      <c r="K25" s="12">
        <v>7.59</v>
      </c>
      <c r="L25" s="12">
        <v>7.81</v>
      </c>
      <c r="M25" s="12">
        <v>8.0299999999999994</v>
      </c>
      <c r="N25" s="12">
        <v>8.25</v>
      </c>
      <c r="O25" s="12">
        <v>8.4499999999999993</v>
      </c>
      <c r="P25" s="12">
        <v>8.6</v>
      </c>
      <c r="Q25" s="13"/>
      <c r="R25" s="13"/>
      <c r="S25" s="13"/>
      <c r="T25" s="13"/>
      <c r="U25" s="13"/>
      <c r="V25" s="13"/>
      <c r="W25" s="13"/>
      <c r="X25" s="14" t="s">
        <v>6</v>
      </c>
      <c r="Y25" s="15">
        <v>0.28000000000000025</v>
      </c>
      <c r="Z25" s="15">
        <v>0.28000000000000025</v>
      </c>
      <c r="AA25" s="15">
        <v>0.27999999999999936</v>
      </c>
      <c r="AB25" s="15">
        <v>0.27000000000000046</v>
      </c>
      <c r="AC25" s="15">
        <v>0.25999999999999979</v>
      </c>
      <c r="AD25" s="15">
        <v>0.25999999999999979</v>
      </c>
      <c r="AE25" s="15">
        <v>0.26000000000000068</v>
      </c>
      <c r="AF25" s="15">
        <v>0.25999999999999979</v>
      </c>
      <c r="AG25" s="15">
        <v>0.21999999999999975</v>
      </c>
      <c r="AH25" s="15">
        <v>0.21999999999999975</v>
      </c>
      <c r="AI25" s="15">
        <v>0.21999999999999975</v>
      </c>
      <c r="AJ25" s="15">
        <v>0.22000000000000064</v>
      </c>
      <c r="AK25" s="15">
        <v>0.19999999999999929</v>
      </c>
      <c r="AL25" s="15">
        <v>0.15000000000000036</v>
      </c>
    </row>
    <row r="26" spans="1:38" x14ac:dyDescent="0.25">
      <c r="A26" s="10" t="s">
        <v>8</v>
      </c>
      <c r="B26" s="19">
        <v>5.73</v>
      </c>
      <c r="C26" s="20">
        <v>5.97</v>
      </c>
      <c r="D26" s="20">
        <v>6.25</v>
      </c>
      <c r="E26" s="20">
        <v>6.51</v>
      </c>
      <c r="F26" s="20">
        <v>6.77</v>
      </c>
      <c r="G26" s="20">
        <v>7.07</v>
      </c>
      <c r="H26" s="20">
        <v>7.35</v>
      </c>
      <c r="I26" s="20">
        <v>7.63</v>
      </c>
      <c r="J26" s="20">
        <v>7.95</v>
      </c>
      <c r="K26" s="20">
        <v>8.24</v>
      </c>
      <c r="L26" s="20">
        <v>8.5399999999999991</v>
      </c>
      <c r="M26" s="20">
        <v>8.8800000000000008</v>
      </c>
      <c r="N26" s="20">
        <v>9.18</v>
      </c>
      <c r="O26" s="20">
        <v>9.5</v>
      </c>
      <c r="P26" s="20">
        <v>9.84</v>
      </c>
      <c r="Q26" s="13"/>
      <c r="R26" s="13"/>
      <c r="S26" s="13"/>
      <c r="T26" s="13"/>
      <c r="U26" s="13"/>
      <c r="V26" s="13"/>
      <c r="W26" s="13"/>
      <c r="X26" s="14" t="s">
        <v>7</v>
      </c>
      <c r="Y26" s="15">
        <v>0.38999999999999968</v>
      </c>
      <c r="Z26" s="15">
        <v>0.35000000000000053</v>
      </c>
      <c r="AA26" s="15">
        <v>0.34999999999999964</v>
      </c>
      <c r="AB26" s="15">
        <v>0.35000000000000053</v>
      </c>
      <c r="AC26" s="15">
        <v>0.29999999999999982</v>
      </c>
      <c r="AD26" s="15">
        <v>0.29999999999999982</v>
      </c>
      <c r="AE26" s="15">
        <v>0.25</v>
      </c>
      <c r="AF26" s="15">
        <v>0.25</v>
      </c>
      <c r="AG26" s="15">
        <v>0.20000000000000018</v>
      </c>
      <c r="AH26" s="15">
        <v>0.20000000000000018</v>
      </c>
      <c r="AI26" s="15">
        <v>0.20000000000000018</v>
      </c>
      <c r="AJ26" s="15">
        <v>0.19999999999999929</v>
      </c>
      <c r="AK26" s="15">
        <v>0.15000000000000036</v>
      </c>
      <c r="AL26" s="15">
        <v>0.15000000000000036</v>
      </c>
    </row>
    <row r="27" spans="1:38" x14ac:dyDescent="0.25">
      <c r="A27" s="10" t="s">
        <v>7</v>
      </c>
      <c r="B27" s="11">
        <v>5</v>
      </c>
      <c r="C27" s="12">
        <v>5.39</v>
      </c>
      <c r="D27" s="12">
        <v>5.74</v>
      </c>
      <c r="E27" s="12">
        <v>6.09</v>
      </c>
      <c r="F27" s="12">
        <v>6.44</v>
      </c>
      <c r="G27" s="12">
        <v>6.74</v>
      </c>
      <c r="H27" s="12">
        <v>7.04</v>
      </c>
      <c r="I27" s="12">
        <v>7.29</v>
      </c>
      <c r="J27" s="12">
        <v>7.54</v>
      </c>
      <c r="K27" s="12">
        <v>7.74</v>
      </c>
      <c r="L27" s="12">
        <v>7.94</v>
      </c>
      <c r="M27" s="12">
        <v>8.14</v>
      </c>
      <c r="N27" s="12">
        <v>8.34</v>
      </c>
      <c r="O27" s="12">
        <v>8.49</v>
      </c>
      <c r="P27" s="12">
        <v>8.64</v>
      </c>
      <c r="Q27" s="13"/>
      <c r="R27" s="13"/>
      <c r="S27" s="13"/>
      <c r="T27" s="13"/>
      <c r="U27" s="13"/>
      <c r="V27" s="13"/>
      <c r="W27" s="13"/>
      <c r="X27" s="14" t="s">
        <v>8</v>
      </c>
      <c r="Y27" s="15">
        <v>0.23999999999999932</v>
      </c>
      <c r="Z27" s="15">
        <v>0.28000000000000025</v>
      </c>
      <c r="AA27" s="15">
        <v>0.25999999999999979</v>
      </c>
      <c r="AB27" s="15">
        <v>0.25999999999999979</v>
      </c>
      <c r="AC27" s="15">
        <v>0.30000000000000071</v>
      </c>
      <c r="AD27" s="15">
        <v>0.27999999999999936</v>
      </c>
      <c r="AE27" s="15">
        <v>0.28000000000000025</v>
      </c>
      <c r="AF27" s="15">
        <v>0.32000000000000028</v>
      </c>
      <c r="AG27" s="15">
        <v>0.29000000000000004</v>
      </c>
      <c r="AH27" s="15">
        <v>0.29999999999999893</v>
      </c>
      <c r="AI27" s="15">
        <v>0.34000000000000163</v>
      </c>
      <c r="AJ27" s="15">
        <v>0.29999999999999893</v>
      </c>
      <c r="AK27" s="15">
        <v>0.32000000000000028</v>
      </c>
      <c r="AL27" s="15">
        <v>0.33999999999999986</v>
      </c>
    </row>
    <row r="28" spans="1:38" x14ac:dyDescent="0.25">
      <c r="A28" s="10" t="s">
        <v>25</v>
      </c>
      <c r="B28" s="11">
        <v>4.8</v>
      </c>
      <c r="C28" s="12">
        <v>5.15</v>
      </c>
      <c r="D28" s="12">
        <v>5.5</v>
      </c>
      <c r="E28" s="12">
        <v>5.85</v>
      </c>
      <c r="F28" s="12">
        <v>6.2</v>
      </c>
      <c r="G28" s="12">
        <v>6.46</v>
      </c>
      <c r="H28" s="12">
        <v>6.75</v>
      </c>
      <c r="I28" s="12">
        <v>7.05</v>
      </c>
      <c r="J28" s="12">
        <v>7.3</v>
      </c>
      <c r="K28" s="12">
        <v>7.55</v>
      </c>
      <c r="L28" s="12">
        <v>7.8</v>
      </c>
      <c r="M28" s="12">
        <v>8</v>
      </c>
      <c r="N28" s="12">
        <v>8.1999999999999993</v>
      </c>
      <c r="O28" s="12">
        <v>8.4</v>
      </c>
      <c r="P28" s="12">
        <v>8.5500000000000007</v>
      </c>
      <c r="Q28" s="13"/>
      <c r="R28" s="13"/>
      <c r="S28" s="13"/>
      <c r="T28" s="13"/>
      <c r="U28" s="13"/>
      <c r="V28" s="13"/>
      <c r="W28" s="13"/>
      <c r="X28" s="14" t="s">
        <v>25</v>
      </c>
      <c r="Y28" s="15">
        <v>0.35000000000000053</v>
      </c>
      <c r="Z28" s="15">
        <v>0.34999999999999964</v>
      </c>
      <c r="AA28" s="15">
        <v>0.34999999999999964</v>
      </c>
      <c r="AB28" s="15">
        <v>0.35000000000000053</v>
      </c>
      <c r="AC28" s="15">
        <v>0.25999999999999979</v>
      </c>
      <c r="AD28" s="15">
        <v>0.29000000000000004</v>
      </c>
      <c r="AE28" s="15">
        <v>0.29999999999999982</v>
      </c>
      <c r="AF28" s="15">
        <v>0.25</v>
      </c>
      <c r="AG28" s="15">
        <v>0.25</v>
      </c>
      <c r="AH28" s="15">
        <v>0.25</v>
      </c>
      <c r="AI28" s="15">
        <v>0.20000000000000018</v>
      </c>
      <c r="AJ28" s="15">
        <v>0.19999999999999929</v>
      </c>
      <c r="AK28" s="15">
        <v>0.20000000000000107</v>
      </c>
      <c r="AL28" s="15">
        <v>0.15000000000000036</v>
      </c>
    </row>
    <row r="29" spans="1:38" ht="18.75" x14ac:dyDescent="0.25">
      <c r="A29" s="10" t="s">
        <v>11</v>
      </c>
      <c r="B29" s="70">
        <v>5</v>
      </c>
      <c r="C29" s="71">
        <v>5.35</v>
      </c>
      <c r="D29" s="71">
        <v>5.7</v>
      </c>
      <c r="E29" s="71">
        <v>5.95</v>
      </c>
      <c r="F29" s="71">
        <v>6.2</v>
      </c>
      <c r="G29" s="71">
        <v>6.45</v>
      </c>
      <c r="H29" s="71">
        <v>6.7</v>
      </c>
      <c r="I29" s="71">
        <v>6.95</v>
      </c>
      <c r="J29" s="71">
        <v>7.2</v>
      </c>
      <c r="K29" s="71">
        <v>7.45</v>
      </c>
      <c r="L29" s="71">
        <v>7.65</v>
      </c>
      <c r="M29" s="71">
        <v>7.85</v>
      </c>
      <c r="N29" s="71">
        <v>8.0500000000000007</v>
      </c>
      <c r="O29" s="71">
        <v>8.1999999999999993</v>
      </c>
      <c r="P29" s="71">
        <v>8.35</v>
      </c>
      <c r="Q29" s="13"/>
      <c r="R29" s="13"/>
      <c r="S29" s="13"/>
      <c r="T29" s="13"/>
      <c r="U29" s="13"/>
      <c r="V29" s="13"/>
      <c r="W29" s="13"/>
      <c r="X29" s="14" t="s">
        <v>11</v>
      </c>
      <c r="Y29" s="15">
        <v>0.34999999999999964</v>
      </c>
      <c r="Z29" s="15">
        <v>0.35000000000000053</v>
      </c>
      <c r="AA29" s="15">
        <v>0.25</v>
      </c>
      <c r="AB29" s="15">
        <v>0.25</v>
      </c>
      <c r="AC29" s="15">
        <v>0.25</v>
      </c>
      <c r="AD29" s="15">
        <v>0.25</v>
      </c>
      <c r="AE29" s="15">
        <v>0.25</v>
      </c>
      <c r="AF29" s="15">
        <v>0.25</v>
      </c>
      <c r="AG29" s="15">
        <v>0.25</v>
      </c>
      <c r="AH29" s="15">
        <v>0.20000000000000018</v>
      </c>
      <c r="AI29" s="15">
        <v>0.19999999999999929</v>
      </c>
      <c r="AJ29" s="15">
        <v>0.20000000000000107</v>
      </c>
      <c r="AK29" s="15">
        <v>0.14999999999999858</v>
      </c>
      <c r="AL29" s="15">
        <v>0.15000000000000036</v>
      </c>
    </row>
    <row r="30" spans="1:38" x14ac:dyDescent="0.25">
      <c r="A30" s="85" t="s">
        <v>1</v>
      </c>
      <c r="B30" s="70">
        <v>4.7</v>
      </c>
      <c r="C30" s="71">
        <v>5.13</v>
      </c>
      <c r="D30" s="71">
        <v>5.52</v>
      </c>
      <c r="E30" s="71">
        <v>5.87</v>
      </c>
      <c r="F30" s="71">
        <v>6.19</v>
      </c>
      <c r="G30" s="71">
        <v>6.48</v>
      </c>
      <c r="H30" s="71">
        <v>6.75</v>
      </c>
      <c r="I30" s="71">
        <v>7</v>
      </c>
      <c r="J30" s="71">
        <v>7.23</v>
      </c>
      <c r="K30" s="71">
        <v>7.44</v>
      </c>
      <c r="L30" s="71">
        <v>7.64</v>
      </c>
      <c r="M30" s="71">
        <v>7.82</v>
      </c>
      <c r="N30" s="71">
        <v>7.99</v>
      </c>
      <c r="O30" s="71">
        <v>8.15</v>
      </c>
      <c r="P30" s="71">
        <v>8.3000000000000007</v>
      </c>
      <c r="Q30" s="13"/>
      <c r="R30" s="13"/>
      <c r="S30" s="13"/>
      <c r="T30" s="13"/>
      <c r="U30" s="13"/>
      <c r="V30" s="13"/>
      <c r="W30" s="13"/>
      <c r="X30" s="14" t="s">
        <v>1</v>
      </c>
      <c r="Y30" s="15">
        <v>0.42999999999999972</v>
      </c>
      <c r="Z30" s="15">
        <v>0.38999999999999968</v>
      </c>
      <c r="AA30" s="15">
        <v>0.35000000000000053</v>
      </c>
      <c r="AB30" s="15">
        <v>0.32000000000000028</v>
      </c>
      <c r="AC30" s="15">
        <v>0.29000000000000004</v>
      </c>
      <c r="AD30" s="15">
        <v>0.26999999999999957</v>
      </c>
      <c r="AE30" s="15">
        <v>0.25</v>
      </c>
      <c r="AF30" s="15">
        <v>0.23000000000000043</v>
      </c>
      <c r="AG30" s="15">
        <v>0.20999999999999996</v>
      </c>
      <c r="AH30" s="15">
        <v>0.19999999999999929</v>
      </c>
      <c r="AI30" s="15">
        <v>0.1800000000000006</v>
      </c>
      <c r="AJ30" s="15">
        <v>0.16999999999999993</v>
      </c>
      <c r="AK30" s="15">
        <v>0.16000000000000014</v>
      </c>
      <c r="AL30" s="15">
        <v>0.15000000000000036</v>
      </c>
    </row>
    <row r="31" spans="1:38" x14ac:dyDescent="0.25">
      <c r="A31" s="10" t="s">
        <v>10</v>
      </c>
      <c r="B31" s="11">
        <v>4.55</v>
      </c>
      <c r="C31" s="12">
        <v>4.8499999999999996</v>
      </c>
      <c r="D31" s="12">
        <v>5.15</v>
      </c>
      <c r="E31" s="12">
        <v>5.47</v>
      </c>
      <c r="F31" s="12">
        <v>5.79</v>
      </c>
      <c r="G31" s="12">
        <v>6.11</v>
      </c>
      <c r="H31" s="12">
        <v>6.45</v>
      </c>
      <c r="I31" s="12">
        <v>6.81</v>
      </c>
      <c r="J31" s="12">
        <v>7.11</v>
      </c>
      <c r="K31" s="12">
        <v>7.49</v>
      </c>
      <c r="L31" s="12">
        <v>7.85</v>
      </c>
      <c r="M31" s="12">
        <v>8.24</v>
      </c>
      <c r="N31" s="12">
        <v>8.64</v>
      </c>
      <c r="O31" s="12">
        <v>9.0399999999999991</v>
      </c>
      <c r="P31" s="12">
        <v>9.4600000000000009</v>
      </c>
      <c r="Q31" s="13"/>
      <c r="R31" s="13"/>
      <c r="S31" s="13"/>
      <c r="T31" s="13"/>
      <c r="U31" s="13"/>
      <c r="V31" s="13"/>
      <c r="W31" s="13"/>
      <c r="X31" s="14" t="s">
        <v>9</v>
      </c>
      <c r="Y31" s="15">
        <v>0.30000000000000071</v>
      </c>
      <c r="Z31" s="15">
        <v>0.29999999999999982</v>
      </c>
      <c r="AA31" s="15">
        <v>0.29999999999999982</v>
      </c>
      <c r="AB31" s="15">
        <v>0.29999999999999982</v>
      </c>
      <c r="AC31" s="15">
        <v>0.28000000000000025</v>
      </c>
      <c r="AD31" s="15">
        <v>0.25999999999999979</v>
      </c>
      <c r="AE31" s="15">
        <v>0.24000000000000021</v>
      </c>
      <c r="AF31" s="15">
        <v>0.25999999999999979</v>
      </c>
      <c r="AG31" s="15">
        <v>0.24000000000000021</v>
      </c>
      <c r="AH31" s="15">
        <v>0.25999999999999979</v>
      </c>
      <c r="AI31" s="15">
        <v>0.24000000000000021</v>
      </c>
      <c r="AJ31" s="15">
        <v>0.25999999999999979</v>
      </c>
      <c r="AK31" s="15">
        <v>0.24000000000000021</v>
      </c>
      <c r="AL31" s="15">
        <v>0.25999999999999979</v>
      </c>
    </row>
    <row r="32" spans="1:38" x14ac:dyDescent="0.25">
      <c r="A32" s="10" t="s">
        <v>9</v>
      </c>
      <c r="B32" s="11">
        <v>5.0999999999999996</v>
      </c>
      <c r="C32" s="12">
        <v>5.4</v>
      </c>
      <c r="D32" s="12">
        <v>5.7</v>
      </c>
      <c r="E32" s="12">
        <v>6</v>
      </c>
      <c r="F32" s="12">
        <v>6.3</v>
      </c>
      <c r="G32" s="12">
        <v>6.58</v>
      </c>
      <c r="H32" s="12">
        <v>6.84</v>
      </c>
      <c r="I32" s="12">
        <v>7.08</v>
      </c>
      <c r="J32" s="12">
        <v>7.34</v>
      </c>
      <c r="K32" s="12">
        <v>7.58</v>
      </c>
      <c r="L32" s="12">
        <v>7.84</v>
      </c>
      <c r="M32" s="12">
        <v>8.08</v>
      </c>
      <c r="N32" s="12">
        <v>8.34</v>
      </c>
      <c r="O32" s="12">
        <v>8.58</v>
      </c>
      <c r="P32" s="12">
        <v>8.84</v>
      </c>
      <c r="Q32" s="13"/>
      <c r="R32" s="13"/>
      <c r="S32" s="13"/>
      <c r="T32" s="13"/>
      <c r="U32" s="13"/>
      <c r="V32" s="13"/>
      <c r="W32" s="13"/>
      <c r="X32" s="14" t="s">
        <v>10</v>
      </c>
      <c r="Y32" s="15">
        <v>0.29999999999999982</v>
      </c>
      <c r="Z32" s="15">
        <v>0.30000000000000071</v>
      </c>
      <c r="AA32" s="15">
        <v>0.3199999999999994</v>
      </c>
      <c r="AB32" s="15">
        <v>0.32000000000000028</v>
      </c>
      <c r="AC32" s="15">
        <v>0.32000000000000028</v>
      </c>
      <c r="AD32" s="15">
        <v>0.33999999999999986</v>
      </c>
      <c r="AE32" s="15">
        <v>0.35999999999999943</v>
      </c>
      <c r="AF32" s="15">
        <v>0.30000000000000071</v>
      </c>
      <c r="AG32" s="15">
        <v>0.37999999999999989</v>
      </c>
      <c r="AH32" s="15">
        <v>0.35999999999999943</v>
      </c>
      <c r="AI32" s="15">
        <v>0.39000000000000057</v>
      </c>
      <c r="AJ32" s="15">
        <v>0.40000000000000036</v>
      </c>
      <c r="AK32" s="15">
        <v>0.39999999999999858</v>
      </c>
      <c r="AL32" s="15">
        <v>0.42000000000000171</v>
      </c>
    </row>
    <row r="33" spans="1:38" x14ac:dyDescent="0.25">
      <c r="X33" s="65" t="s">
        <v>19</v>
      </c>
      <c r="Y33" s="64">
        <f>AVERAGE(Y22:Y32)</f>
        <v>0.33545454545454551</v>
      </c>
      <c r="Z33" s="64">
        <f t="shared" ref="Z33:AL33" si="7">AVERAGE(Z22:Z32)</f>
        <v>0.32636363636363652</v>
      </c>
      <c r="AA33" s="64">
        <f t="shared" si="7"/>
        <v>0.31090909090909064</v>
      </c>
      <c r="AB33" s="64">
        <f t="shared" si="7"/>
        <v>0.30636363636363662</v>
      </c>
      <c r="AC33" s="64">
        <f t="shared" si="7"/>
        <v>0.28545454545454541</v>
      </c>
      <c r="AD33" s="64">
        <f t="shared" si="7"/>
        <v>0.28272727272727266</v>
      </c>
      <c r="AE33" s="64">
        <f t="shared" si="7"/>
        <v>0.27181818181818185</v>
      </c>
      <c r="AF33" s="64">
        <f t="shared" si="7"/>
        <v>0.26363636363636367</v>
      </c>
      <c r="AG33" s="64">
        <f t="shared" si="7"/>
        <v>0.25090909090909097</v>
      </c>
      <c r="AH33" s="64">
        <f t="shared" si="7"/>
        <v>0.24545454545454515</v>
      </c>
      <c r="AI33" s="64">
        <f t="shared" si="7"/>
        <v>0.24181818181818215</v>
      </c>
      <c r="AJ33" s="64">
        <f t="shared" si="7"/>
        <v>0.23999999999999974</v>
      </c>
      <c r="AK33" s="64">
        <f t="shared" si="7"/>
        <v>0.22181818181818178</v>
      </c>
      <c r="AL33" s="64">
        <f t="shared" si="7"/>
        <v>0.21636363636363676</v>
      </c>
    </row>
    <row r="34" spans="1:38" ht="18.75" x14ac:dyDescent="0.3">
      <c r="A34" s="146" t="s">
        <v>31</v>
      </c>
      <c r="B34" s="147"/>
      <c r="C34" s="147"/>
      <c r="D34" s="147"/>
      <c r="E34" s="147"/>
      <c r="F34" s="147"/>
      <c r="G34" s="147"/>
      <c r="H34" s="147"/>
      <c r="I34" s="147"/>
      <c r="J34" s="147"/>
      <c r="K34" s="147"/>
    </row>
    <row r="35" spans="1:38" ht="22.5" x14ac:dyDescent="0.3">
      <c r="A35" s="245" t="s">
        <v>70</v>
      </c>
      <c r="B35" s="245"/>
      <c r="C35" s="245"/>
      <c r="D35" s="90" t="s">
        <v>38</v>
      </c>
      <c r="E35" s="91"/>
      <c r="F35" s="91"/>
      <c r="G35" s="91"/>
      <c r="H35" s="89"/>
      <c r="I35" s="89"/>
      <c r="J35" s="89"/>
      <c r="K35" s="89"/>
    </row>
    <row r="36" spans="1:38" ht="22.5" x14ac:dyDescent="0.3">
      <c r="A36" s="245" t="s">
        <v>69</v>
      </c>
      <c r="B36" s="245"/>
      <c r="C36" s="245"/>
      <c r="D36" s="26" t="s">
        <v>72</v>
      </c>
      <c r="E36" s="27"/>
      <c r="F36" s="27"/>
      <c r="G36" s="27"/>
      <c r="H36" s="122"/>
      <c r="I36" s="122"/>
      <c r="J36" s="122"/>
      <c r="K36" s="122"/>
    </row>
    <row r="37" spans="1:38" ht="22.5" x14ac:dyDescent="0.3">
      <c r="A37" s="245" t="s">
        <v>96</v>
      </c>
      <c r="B37" s="245"/>
      <c r="C37" s="245"/>
      <c r="D37" s="123" t="s">
        <v>73</v>
      </c>
      <c r="E37" s="124"/>
      <c r="F37" s="124"/>
      <c r="G37" s="124"/>
      <c r="H37" s="123"/>
      <c r="I37" s="123"/>
      <c r="J37" s="123"/>
      <c r="K37" s="123"/>
    </row>
    <row r="38" spans="1:38" ht="22.5" x14ac:dyDescent="0.3">
      <c r="A38" s="245" t="s">
        <v>68</v>
      </c>
      <c r="B38" s="245"/>
      <c r="C38" s="245"/>
      <c r="D38" s="72" t="s">
        <v>75</v>
      </c>
      <c r="E38" s="73"/>
      <c r="F38" s="73"/>
      <c r="G38" s="73"/>
      <c r="H38" s="74"/>
      <c r="I38" s="74"/>
      <c r="J38" s="74"/>
      <c r="K38" s="74"/>
    </row>
    <row r="39" spans="1:38" ht="22.5" x14ac:dyDescent="0.3">
      <c r="A39" s="245" t="s">
        <v>71</v>
      </c>
      <c r="B39" s="245"/>
      <c r="C39" s="245"/>
      <c r="D39" s="28" t="s">
        <v>74</v>
      </c>
      <c r="E39" s="28"/>
      <c r="F39" s="29"/>
      <c r="G39" s="29"/>
      <c r="H39" s="30"/>
      <c r="I39" s="30"/>
      <c r="J39" s="30"/>
      <c r="K39" s="30"/>
    </row>
    <row r="41" spans="1:38" x14ac:dyDescent="0.25">
      <c r="A41" s="31" t="s">
        <v>12</v>
      </c>
      <c r="B41" s="31"/>
      <c r="C41" s="31"/>
      <c r="D41" s="31"/>
      <c r="E41" s="31"/>
      <c r="F41" s="31"/>
      <c r="G41" s="31"/>
      <c r="H41" s="31"/>
      <c r="I41" s="31"/>
    </row>
    <row r="42" spans="1:38" x14ac:dyDescent="0.25">
      <c r="B42" s="31"/>
      <c r="C42" s="31"/>
      <c r="D42" s="31"/>
      <c r="E42" s="31"/>
      <c r="F42" s="31"/>
      <c r="G42" s="31"/>
      <c r="H42" s="31"/>
      <c r="I42" s="31"/>
      <c r="J42" s="31"/>
    </row>
    <row r="43" spans="1:38" x14ac:dyDescent="0.25">
      <c r="B43" s="31"/>
      <c r="C43" s="31"/>
      <c r="D43" s="31"/>
      <c r="E43" s="31"/>
      <c r="F43" s="31"/>
      <c r="G43" s="31"/>
      <c r="H43" s="31"/>
      <c r="I43" s="31"/>
      <c r="J43" s="31"/>
    </row>
    <row r="44" spans="1:38" ht="22.5" x14ac:dyDescent="0.3">
      <c r="A44" s="1" t="s">
        <v>26</v>
      </c>
      <c r="B44" s="1"/>
      <c r="C44" s="1"/>
      <c r="D44" s="1"/>
      <c r="E44" s="1"/>
      <c r="F44" s="1"/>
      <c r="G44" s="1"/>
      <c r="H44" s="1"/>
      <c r="I44" s="1"/>
      <c r="J44" s="1"/>
      <c r="K44" s="1"/>
      <c r="L44" s="1"/>
      <c r="M44" s="1"/>
      <c r="N44" s="1"/>
      <c r="O44" s="1"/>
      <c r="P44" s="1"/>
    </row>
    <row r="45" spans="1:38" x14ac:dyDescent="0.25">
      <c r="B45" s="4">
        <v>1</v>
      </c>
      <c r="C45" s="4">
        <v>2</v>
      </c>
      <c r="D45" s="4">
        <v>3</v>
      </c>
      <c r="E45" s="4">
        <v>4</v>
      </c>
      <c r="F45" s="4">
        <v>5</v>
      </c>
      <c r="G45" s="4">
        <v>6</v>
      </c>
      <c r="H45" s="4">
        <v>7</v>
      </c>
      <c r="I45" s="4">
        <v>8</v>
      </c>
      <c r="J45" s="4">
        <v>9</v>
      </c>
      <c r="K45" s="4">
        <v>10</v>
      </c>
      <c r="L45" s="4">
        <v>11</v>
      </c>
      <c r="M45" s="4">
        <v>12</v>
      </c>
      <c r="N45" s="4">
        <v>13</v>
      </c>
      <c r="O45" s="4">
        <v>14</v>
      </c>
      <c r="P45" s="4">
        <v>15</v>
      </c>
    </row>
    <row r="46" spans="1:38" x14ac:dyDescent="0.25">
      <c r="A46" s="66" t="s">
        <v>20</v>
      </c>
      <c r="B46" s="38">
        <v>7.6</v>
      </c>
      <c r="C46" s="35">
        <v>7.9</v>
      </c>
      <c r="D46" s="35">
        <v>8.1999999999999993</v>
      </c>
      <c r="E46" s="35">
        <v>8.5</v>
      </c>
      <c r="F46" s="35">
        <v>8.8000000000000007</v>
      </c>
      <c r="G46" s="35">
        <v>9.1</v>
      </c>
      <c r="H46" s="35">
        <v>9.4</v>
      </c>
      <c r="I46" s="35">
        <v>9.6999999999999993</v>
      </c>
      <c r="J46" s="35">
        <v>10</v>
      </c>
      <c r="K46" s="35">
        <v>10.3</v>
      </c>
      <c r="L46" s="35">
        <v>10.6</v>
      </c>
      <c r="M46" s="35">
        <v>10.9</v>
      </c>
      <c r="N46" s="35">
        <v>11.2</v>
      </c>
      <c r="O46" s="35">
        <v>11.5</v>
      </c>
      <c r="P46" s="35">
        <v>11.8</v>
      </c>
    </row>
    <row r="47" spans="1:38" x14ac:dyDescent="0.25">
      <c r="A47" s="37" t="s">
        <v>21</v>
      </c>
      <c r="B47" s="38">
        <v>5.6</v>
      </c>
      <c r="C47" s="35">
        <v>5.9</v>
      </c>
      <c r="D47" s="35">
        <v>6.2</v>
      </c>
      <c r="E47" s="35">
        <v>6.5</v>
      </c>
      <c r="F47" s="35">
        <v>6.8</v>
      </c>
      <c r="G47" s="35">
        <v>7.1</v>
      </c>
      <c r="H47" s="35">
        <v>7.4</v>
      </c>
      <c r="I47" s="35">
        <v>7.7</v>
      </c>
      <c r="J47" s="35">
        <v>8</v>
      </c>
      <c r="K47" s="35">
        <v>8.3000000000000007</v>
      </c>
      <c r="L47" s="35">
        <v>8.6</v>
      </c>
      <c r="M47" s="35">
        <v>8.9</v>
      </c>
      <c r="N47" s="35">
        <v>9.1999999999999993</v>
      </c>
      <c r="O47" s="35">
        <v>9.5</v>
      </c>
      <c r="P47" s="35">
        <v>9.8000000000000007</v>
      </c>
    </row>
    <row r="48" spans="1:38" x14ac:dyDescent="0.25">
      <c r="A48" s="67" t="s">
        <v>29</v>
      </c>
      <c r="B48" s="68">
        <f>(B46-B47)/B47</f>
        <v>0.35714285714285715</v>
      </c>
      <c r="C48" s="68">
        <f t="shared" ref="C48:P48" si="8">(C46-C47)/C47</f>
        <v>0.33898305084745761</v>
      </c>
      <c r="D48" s="68">
        <f t="shared" si="8"/>
        <v>0.32258064516129015</v>
      </c>
      <c r="E48" s="68">
        <f t="shared" si="8"/>
        <v>0.30769230769230771</v>
      </c>
      <c r="F48" s="68">
        <f t="shared" si="8"/>
        <v>0.29411764705882365</v>
      </c>
      <c r="G48" s="68">
        <f t="shared" si="8"/>
        <v>0.28169014084507044</v>
      </c>
      <c r="H48" s="68">
        <f t="shared" si="8"/>
        <v>0.27027027027027023</v>
      </c>
      <c r="I48" s="68">
        <f t="shared" si="8"/>
        <v>0.2597402597402596</v>
      </c>
      <c r="J48" s="68">
        <f t="shared" si="8"/>
        <v>0.25</v>
      </c>
      <c r="K48" s="68">
        <f t="shared" si="8"/>
        <v>0.24096385542168672</v>
      </c>
      <c r="L48" s="68">
        <f t="shared" si="8"/>
        <v>0.23255813953488372</v>
      </c>
      <c r="M48" s="68">
        <f t="shared" si="8"/>
        <v>0.2247191011235955</v>
      </c>
      <c r="N48" s="68">
        <f t="shared" si="8"/>
        <v>0.21739130434782611</v>
      </c>
      <c r="O48" s="68">
        <f t="shared" si="8"/>
        <v>0.21052631578947367</v>
      </c>
      <c r="P48" s="68">
        <f t="shared" si="8"/>
        <v>0.2040816326530612</v>
      </c>
    </row>
    <row r="49" spans="1:24" x14ac:dyDescent="0.25">
      <c r="A49" t="s">
        <v>30</v>
      </c>
      <c r="B49" s="69">
        <f t="shared" ref="B49:P49" si="9">B46-B47</f>
        <v>2</v>
      </c>
      <c r="C49" s="69">
        <f t="shared" si="9"/>
        <v>2</v>
      </c>
      <c r="D49" s="69">
        <f t="shared" si="9"/>
        <v>1.9999999999999991</v>
      </c>
      <c r="E49" s="69">
        <f t="shared" si="9"/>
        <v>2</v>
      </c>
      <c r="F49" s="69">
        <f t="shared" si="9"/>
        <v>2.0000000000000009</v>
      </c>
      <c r="G49" s="69">
        <f t="shared" si="9"/>
        <v>2</v>
      </c>
      <c r="H49" s="69">
        <f t="shared" si="9"/>
        <v>2</v>
      </c>
      <c r="I49" s="69">
        <f t="shared" si="9"/>
        <v>1.9999999999999991</v>
      </c>
      <c r="J49" s="69">
        <f t="shared" si="9"/>
        <v>2</v>
      </c>
      <c r="K49" s="69">
        <f t="shared" si="9"/>
        <v>2</v>
      </c>
      <c r="L49" s="69">
        <f t="shared" si="9"/>
        <v>2</v>
      </c>
      <c r="M49" s="69">
        <f t="shared" si="9"/>
        <v>2</v>
      </c>
      <c r="N49" s="69">
        <f t="shared" si="9"/>
        <v>2</v>
      </c>
      <c r="O49" s="69">
        <f t="shared" si="9"/>
        <v>2</v>
      </c>
      <c r="P49" s="69">
        <f t="shared" si="9"/>
        <v>2</v>
      </c>
    </row>
    <row r="50" spans="1:24" x14ac:dyDescent="0.25">
      <c r="B50" s="142">
        <f>B49/B46</f>
        <v>0.26315789473684209</v>
      </c>
      <c r="C50" s="142">
        <f t="shared" ref="C50:P50" si="10">C49/C46</f>
        <v>0.25316455696202528</v>
      </c>
      <c r="D50" s="142">
        <f t="shared" si="10"/>
        <v>0.24390243902439016</v>
      </c>
      <c r="E50" s="142">
        <f t="shared" si="10"/>
        <v>0.23529411764705882</v>
      </c>
      <c r="F50" s="142">
        <f t="shared" si="10"/>
        <v>0.22727272727272735</v>
      </c>
      <c r="G50" s="142">
        <f t="shared" si="10"/>
        <v>0.21978021978021978</v>
      </c>
      <c r="H50" s="142">
        <f t="shared" si="10"/>
        <v>0.21276595744680851</v>
      </c>
      <c r="I50" s="142">
        <f t="shared" si="10"/>
        <v>0.20618556701030921</v>
      </c>
      <c r="J50" s="142">
        <f t="shared" si="10"/>
        <v>0.2</v>
      </c>
      <c r="K50" s="142">
        <f t="shared" si="10"/>
        <v>0.1941747572815534</v>
      </c>
      <c r="L50" s="142">
        <f t="shared" si="10"/>
        <v>0.18867924528301888</v>
      </c>
      <c r="M50" s="142">
        <f t="shared" si="10"/>
        <v>0.18348623853211007</v>
      </c>
      <c r="N50" s="142">
        <f t="shared" si="10"/>
        <v>0.17857142857142858</v>
      </c>
      <c r="O50" s="142">
        <f t="shared" si="10"/>
        <v>0.17391304347826086</v>
      </c>
      <c r="P50" s="142">
        <f t="shared" si="10"/>
        <v>0.16949152542372881</v>
      </c>
    </row>
    <row r="51" spans="1:24" x14ac:dyDescent="0.25">
      <c r="B51" s="31"/>
      <c r="C51" s="31"/>
      <c r="D51" s="31"/>
      <c r="E51" s="31"/>
      <c r="F51" s="31"/>
      <c r="G51" s="31"/>
      <c r="H51" s="31"/>
      <c r="I51" s="31"/>
      <c r="J51" s="31"/>
    </row>
    <row r="52" spans="1:24" ht="22.5" x14ac:dyDescent="0.3">
      <c r="A52" s="1" t="s">
        <v>24</v>
      </c>
      <c r="B52" s="1"/>
      <c r="C52" s="1"/>
      <c r="D52" s="1"/>
      <c r="E52" s="1"/>
      <c r="F52" s="1"/>
      <c r="G52" s="1"/>
      <c r="H52" s="1"/>
      <c r="I52" s="1"/>
      <c r="J52" s="1"/>
      <c r="K52" s="1"/>
      <c r="L52" s="1"/>
      <c r="M52" s="1"/>
      <c r="N52" s="1"/>
      <c r="O52" s="1"/>
      <c r="P52" s="1"/>
    </row>
    <row r="53" spans="1:24" x14ac:dyDescent="0.25">
      <c r="B53" s="4">
        <v>1</v>
      </c>
      <c r="C53" s="4">
        <v>2</v>
      </c>
      <c r="D53" s="4">
        <v>3</v>
      </c>
      <c r="E53" s="4">
        <v>4</v>
      </c>
      <c r="F53" s="4">
        <v>5</v>
      </c>
      <c r="G53" s="4">
        <v>6</v>
      </c>
      <c r="H53" s="4">
        <v>7</v>
      </c>
      <c r="I53" s="4">
        <v>8</v>
      </c>
      <c r="J53" s="4">
        <v>9</v>
      </c>
      <c r="K53" s="4">
        <v>10</v>
      </c>
      <c r="L53" s="4">
        <v>11</v>
      </c>
      <c r="M53" s="4">
        <v>12</v>
      </c>
      <c r="N53" s="4">
        <v>13</v>
      </c>
      <c r="O53" s="4">
        <v>14</v>
      </c>
      <c r="P53" s="4">
        <v>15</v>
      </c>
    </row>
    <row r="54" spans="1:24" x14ac:dyDescent="0.25">
      <c r="A54" s="66" t="s">
        <v>20</v>
      </c>
      <c r="B54" s="38">
        <v>5.74</v>
      </c>
      <c r="C54" s="35">
        <v>6.1</v>
      </c>
      <c r="D54" s="35">
        <v>6.46</v>
      </c>
      <c r="E54" s="35">
        <v>6.82</v>
      </c>
      <c r="F54" s="35">
        <v>7.18</v>
      </c>
      <c r="G54" s="35">
        <v>7.54</v>
      </c>
      <c r="H54" s="35">
        <v>7.88</v>
      </c>
      <c r="I54" s="35">
        <v>8.2200000000000006</v>
      </c>
      <c r="J54" s="35">
        <v>8.56</v>
      </c>
      <c r="K54" s="35">
        <v>8.9</v>
      </c>
      <c r="L54" s="35">
        <v>9.24</v>
      </c>
      <c r="M54" s="35">
        <v>9.58</v>
      </c>
      <c r="N54" s="35">
        <v>9.92</v>
      </c>
      <c r="O54" s="35">
        <v>10.26</v>
      </c>
      <c r="P54" s="35">
        <v>10.58</v>
      </c>
    </row>
    <row r="55" spans="1:24" x14ac:dyDescent="0.25">
      <c r="A55" s="37" t="s">
        <v>21</v>
      </c>
      <c r="B55" s="38">
        <v>5.22</v>
      </c>
      <c r="C55" s="35">
        <v>5.5</v>
      </c>
      <c r="D55" s="35">
        <v>5.78</v>
      </c>
      <c r="E55" s="35">
        <v>6.06</v>
      </c>
      <c r="F55" s="35">
        <v>6.33</v>
      </c>
      <c r="G55" s="35">
        <v>6.59</v>
      </c>
      <c r="H55" s="35">
        <v>6.85</v>
      </c>
      <c r="I55" s="35">
        <v>7.11</v>
      </c>
      <c r="J55" s="35">
        <v>7.37</v>
      </c>
      <c r="K55" s="35">
        <v>7.59</v>
      </c>
      <c r="L55" s="35">
        <v>7.81</v>
      </c>
      <c r="M55" s="35">
        <v>8.0299999999999994</v>
      </c>
      <c r="N55" s="35">
        <v>8.25</v>
      </c>
      <c r="O55" s="35">
        <v>8.4499999999999993</v>
      </c>
      <c r="P55" s="35">
        <v>8.6300000000000008</v>
      </c>
    </row>
    <row r="56" spans="1:24" x14ac:dyDescent="0.25">
      <c r="A56" s="67" t="s">
        <v>29</v>
      </c>
      <c r="B56" s="68">
        <f>(B54-B55)/B55</f>
        <v>9.9616858237547984E-2</v>
      </c>
      <c r="C56" s="68">
        <f t="shared" ref="C56:P56" si="11">(C54-C55)/C55</f>
        <v>0.10909090909090903</v>
      </c>
      <c r="D56" s="68">
        <f t="shared" si="11"/>
        <v>0.11764705882352935</v>
      </c>
      <c r="E56" s="68">
        <f t="shared" si="11"/>
        <v>0.12541254125412554</v>
      </c>
      <c r="F56" s="68">
        <f t="shared" si="11"/>
        <v>0.13428120063191148</v>
      </c>
      <c r="G56" s="68">
        <f t="shared" si="11"/>
        <v>0.14415781487101673</v>
      </c>
      <c r="H56" s="68">
        <f t="shared" si="11"/>
        <v>0.15036496350364967</v>
      </c>
      <c r="I56" s="68">
        <f t="shared" si="11"/>
        <v>0.15611814345991565</v>
      </c>
      <c r="J56" s="68">
        <f t="shared" si="11"/>
        <v>0.16146540027137046</v>
      </c>
      <c r="K56" s="68">
        <f t="shared" si="11"/>
        <v>0.17259552042160745</v>
      </c>
      <c r="L56" s="68">
        <f t="shared" si="11"/>
        <v>0.18309859154929586</v>
      </c>
      <c r="M56" s="68">
        <f t="shared" si="11"/>
        <v>0.19302615193026162</v>
      </c>
      <c r="N56" s="68">
        <f t="shared" si="11"/>
        <v>0.20242424242424242</v>
      </c>
      <c r="O56" s="68">
        <f t="shared" si="11"/>
        <v>0.21420118343195274</v>
      </c>
      <c r="P56" s="68">
        <f t="shared" si="11"/>
        <v>0.22595596755504047</v>
      </c>
    </row>
    <row r="57" spans="1:24" x14ac:dyDescent="0.25">
      <c r="A57" t="s">
        <v>30</v>
      </c>
      <c r="B57" s="69">
        <f>B54-B55</f>
        <v>0.52000000000000046</v>
      </c>
      <c r="C57" s="69">
        <f t="shared" ref="C57:P57" si="12">C54-C55</f>
        <v>0.59999999999999964</v>
      </c>
      <c r="D57" s="69">
        <f t="shared" si="12"/>
        <v>0.67999999999999972</v>
      </c>
      <c r="E57" s="69">
        <f t="shared" si="12"/>
        <v>0.76000000000000068</v>
      </c>
      <c r="F57" s="69">
        <f t="shared" si="12"/>
        <v>0.84999999999999964</v>
      </c>
      <c r="G57" s="69">
        <f t="shared" si="12"/>
        <v>0.95000000000000018</v>
      </c>
      <c r="H57" s="69">
        <f t="shared" si="12"/>
        <v>1.0300000000000002</v>
      </c>
      <c r="I57" s="69">
        <f t="shared" si="12"/>
        <v>1.1100000000000003</v>
      </c>
      <c r="J57" s="69">
        <f t="shared" si="12"/>
        <v>1.1900000000000004</v>
      </c>
      <c r="K57" s="69">
        <f t="shared" si="12"/>
        <v>1.3100000000000005</v>
      </c>
      <c r="L57" s="69">
        <f t="shared" si="12"/>
        <v>1.4300000000000006</v>
      </c>
      <c r="M57" s="69">
        <f t="shared" si="12"/>
        <v>1.5500000000000007</v>
      </c>
      <c r="N57" s="69">
        <f t="shared" si="12"/>
        <v>1.67</v>
      </c>
      <c r="O57" s="69">
        <f t="shared" si="12"/>
        <v>1.8100000000000005</v>
      </c>
      <c r="P57" s="69">
        <f t="shared" si="12"/>
        <v>1.9499999999999993</v>
      </c>
    </row>
    <row r="58" spans="1:24" x14ac:dyDescent="0.25">
      <c r="B58" s="142">
        <f>B57/B54</f>
        <v>9.0592334494773594E-2</v>
      </c>
      <c r="C58" s="142">
        <f t="shared" ref="C58:P58" si="13">C57/C54</f>
        <v>9.8360655737704861E-2</v>
      </c>
      <c r="D58" s="142">
        <f t="shared" si="13"/>
        <v>0.10526315789473679</v>
      </c>
      <c r="E58" s="142">
        <f t="shared" si="13"/>
        <v>0.11143695014662766</v>
      </c>
      <c r="F58" s="142">
        <f t="shared" si="13"/>
        <v>0.11838440111420609</v>
      </c>
      <c r="G58" s="142">
        <f t="shared" si="13"/>
        <v>0.12599469496021223</v>
      </c>
      <c r="H58" s="142">
        <f t="shared" si="13"/>
        <v>0.13071065989847719</v>
      </c>
      <c r="I58" s="142">
        <f t="shared" si="13"/>
        <v>0.13503649635036499</v>
      </c>
      <c r="J58" s="142">
        <f t="shared" si="13"/>
        <v>0.13901869158878508</v>
      </c>
      <c r="K58" s="142">
        <f t="shared" si="13"/>
        <v>0.1471910112359551</v>
      </c>
      <c r="L58" s="142">
        <f t="shared" si="13"/>
        <v>0.15476190476190482</v>
      </c>
      <c r="M58" s="142">
        <f t="shared" si="13"/>
        <v>0.16179540709812115</v>
      </c>
      <c r="N58" s="142">
        <f t="shared" si="13"/>
        <v>0.16834677419354838</v>
      </c>
      <c r="O58" s="142">
        <f t="shared" si="13"/>
        <v>0.17641325536062383</v>
      </c>
      <c r="P58" s="142">
        <f t="shared" si="13"/>
        <v>0.18431001890359161</v>
      </c>
    </row>
    <row r="59" spans="1:24" x14ac:dyDescent="0.25">
      <c r="B59" s="142"/>
      <c r="C59" s="142"/>
      <c r="D59" s="142"/>
      <c r="E59" s="142"/>
      <c r="F59" s="142"/>
      <c r="G59" s="142"/>
      <c r="H59" s="142"/>
      <c r="I59" s="142"/>
      <c r="J59" s="142"/>
      <c r="K59" s="142"/>
      <c r="L59" s="142"/>
      <c r="M59" s="142"/>
      <c r="N59" s="142"/>
      <c r="O59" s="142"/>
      <c r="P59" s="142"/>
    </row>
    <row r="60" spans="1:24" ht="22.5" x14ac:dyDescent="0.3">
      <c r="A60" s="1" t="s">
        <v>89</v>
      </c>
      <c r="B60" s="1"/>
      <c r="C60" s="1"/>
      <c r="D60" s="1"/>
      <c r="E60" s="1"/>
      <c r="F60" s="1"/>
      <c r="G60" s="1"/>
      <c r="H60" s="1"/>
      <c r="I60" s="1"/>
      <c r="J60" s="1"/>
      <c r="K60" s="1"/>
      <c r="L60" s="1"/>
      <c r="M60" s="1"/>
      <c r="N60" s="1"/>
      <c r="O60" s="1"/>
      <c r="P60" s="1"/>
    </row>
    <row r="61" spans="1:24" x14ac:dyDescent="0.25">
      <c r="B61" s="4">
        <v>1</v>
      </c>
      <c r="C61" s="4">
        <v>2</v>
      </c>
      <c r="D61" s="4">
        <v>3</v>
      </c>
      <c r="E61" s="4">
        <v>4</v>
      </c>
      <c r="F61" s="4">
        <v>5</v>
      </c>
      <c r="G61" s="4">
        <v>6</v>
      </c>
      <c r="H61" s="4">
        <v>7</v>
      </c>
      <c r="I61" s="4">
        <v>8</v>
      </c>
      <c r="J61" s="4">
        <v>9</v>
      </c>
      <c r="K61" s="4">
        <v>10</v>
      </c>
      <c r="L61" s="4">
        <v>11</v>
      </c>
      <c r="M61" s="4">
        <v>12</v>
      </c>
      <c r="N61" s="4">
        <v>13</v>
      </c>
      <c r="O61" s="4">
        <v>14</v>
      </c>
      <c r="P61" s="4">
        <v>15</v>
      </c>
    </row>
    <row r="62" spans="1:24" s="127" customFormat="1" x14ac:dyDescent="0.25">
      <c r="A62" s="66" t="s">
        <v>20</v>
      </c>
      <c r="B62" s="38">
        <v>5.22</v>
      </c>
      <c r="C62" s="35">
        <v>5.64</v>
      </c>
      <c r="D62" s="35">
        <v>6.05</v>
      </c>
      <c r="E62" s="35">
        <v>6.43</v>
      </c>
      <c r="F62" s="35">
        <v>6.8</v>
      </c>
      <c r="G62" s="35">
        <v>7.15</v>
      </c>
      <c r="H62" s="35">
        <v>7.49</v>
      </c>
      <c r="I62" s="35">
        <v>7.81</v>
      </c>
      <c r="J62" s="35">
        <v>8.1199999999999992</v>
      </c>
      <c r="K62" s="35">
        <v>8.42</v>
      </c>
      <c r="L62" s="35">
        <v>8.6999999999999993</v>
      </c>
      <c r="M62" s="35">
        <v>8.9700000000000006</v>
      </c>
      <c r="N62" s="35">
        <v>9.23</v>
      </c>
      <c r="O62" s="35">
        <v>9.48</v>
      </c>
      <c r="P62" s="35">
        <v>9.7200000000000006</v>
      </c>
      <c r="X62" s="129"/>
    </row>
    <row r="63" spans="1:24" s="127" customFormat="1" x14ac:dyDescent="0.25">
      <c r="A63" s="128" t="s">
        <v>21</v>
      </c>
      <c r="B63" s="38">
        <v>4.88</v>
      </c>
      <c r="C63" s="35">
        <v>5.24</v>
      </c>
      <c r="D63" s="35">
        <v>5.58</v>
      </c>
      <c r="E63" s="35">
        <v>5.89</v>
      </c>
      <c r="F63" s="35">
        <v>6.19</v>
      </c>
      <c r="G63" s="35">
        <v>6.47</v>
      </c>
      <c r="H63" s="35">
        <v>6.73</v>
      </c>
      <c r="I63" s="35">
        <v>6.98</v>
      </c>
      <c r="J63" s="35">
        <v>7.21</v>
      </c>
      <c r="K63" s="35">
        <v>7.43</v>
      </c>
      <c r="L63" s="35">
        <v>7.64</v>
      </c>
      <c r="M63" s="35">
        <v>7.83</v>
      </c>
      <c r="N63" s="35">
        <v>8.02</v>
      </c>
      <c r="O63" s="35">
        <v>8.19</v>
      </c>
      <c r="P63" s="35">
        <v>8.35</v>
      </c>
      <c r="X63" s="129"/>
    </row>
    <row r="64" spans="1:24" s="127" customFormat="1" x14ac:dyDescent="0.25">
      <c r="A64" s="131" t="s">
        <v>29</v>
      </c>
      <c r="B64" s="132">
        <f>(B62-B63)/B63</f>
        <v>6.967213114754095E-2</v>
      </c>
      <c r="C64" s="132">
        <f t="shared" ref="C64:P64" si="14">(C62-C63)/C63</f>
        <v>7.6335877862595311E-2</v>
      </c>
      <c r="D64" s="132">
        <f t="shared" si="14"/>
        <v>8.4229390681003533E-2</v>
      </c>
      <c r="E64" s="132">
        <f t="shared" si="14"/>
        <v>9.1680814940577254E-2</v>
      </c>
      <c r="F64" s="132">
        <f t="shared" si="14"/>
        <v>9.8546042003230916E-2</v>
      </c>
      <c r="G64" s="132">
        <f t="shared" si="14"/>
        <v>0.10510046367851633</v>
      </c>
      <c r="H64" s="132">
        <f t="shared" si="14"/>
        <v>0.11292719167904899</v>
      </c>
      <c r="I64" s="132">
        <f t="shared" si="14"/>
        <v>0.11891117478510016</v>
      </c>
      <c r="J64" s="132">
        <f t="shared" si="14"/>
        <v>0.1262135922330096</v>
      </c>
      <c r="K64" s="132">
        <f t="shared" si="14"/>
        <v>0.13324360699865415</v>
      </c>
      <c r="L64" s="132">
        <f t="shared" si="14"/>
        <v>0.13874345549738215</v>
      </c>
      <c r="M64" s="132">
        <f t="shared" si="14"/>
        <v>0.14559386973180083</v>
      </c>
      <c r="N64" s="132">
        <f t="shared" si="14"/>
        <v>0.15087281795511234</v>
      </c>
      <c r="O64" s="132">
        <f t="shared" si="14"/>
        <v>0.15750915750915764</v>
      </c>
      <c r="P64" s="132">
        <f t="shared" si="14"/>
        <v>0.16407185628742527</v>
      </c>
      <c r="X64" s="129"/>
    </row>
    <row r="65" spans="1:24" s="127" customFormat="1" x14ac:dyDescent="0.25">
      <c r="A65" s="127" t="s">
        <v>30</v>
      </c>
      <c r="B65" s="133">
        <f>B62-B63</f>
        <v>0.33999999999999986</v>
      </c>
      <c r="C65" s="133">
        <f t="shared" ref="C65:P65" si="15">C62-C63</f>
        <v>0.39999999999999947</v>
      </c>
      <c r="D65" s="133">
        <f t="shared" si="15"/>
        <v>0.46999999999999975</v>
      </c>
      <c r="E65" s="133">
        <f t="shared" si="15"/>
        <v>0.54</v>
      </c>
      <c r="F65" s="133">
        <f t="shared" si="15"/>
        <v>0.60999999999999943</v>
      </c>
      <c r="G65" s="133">
        <f t="shared" si="15"/>
        <v>0.6800000000000006</v>
      </c>
      <c r="H65" s="133">
        <f t="shared" si="15"/>
        <v>0.75999999999999979</v>
      </c>
      <c r="I65" s="133">
        <f t="shared" si="15"/>
        <v>0.82999999999999918</v>
      </c>
      <c r="J65" s="133">
        <f t="shared" si="15"/>
        <v>0.90999999999999925</v>
      </c>
      <c r="K65" s="133">
        <f t="shared" si="15"/>
        <v>0.99000000000000021</v>
      </c>
      <c r="L65" s="133">
        <f t="shared" si="15"/>
        <v>1.0599999999999996</v>
      </c>
      <c r="M65" s="133">
        <f t="shared" si="15"/>
        <v>1.1400000000000006</v>
      </c>
      <c r="N65" s="133">
        <f t="shared" si="15"/>
        <v>1.2100000000000009</v>
      </c>
      <c r="O65" s="133">
        <f t="shared" si="15"/>
        <v>1.2900000000000009</v>
      </c>
      <c r="P65" s="133">
        <f t="shared" si="15"/>
        <v>1.370000000000001</v>
      </c>
      <c r="X65" s="129"/>
    </row>
    <row r="66" spans="1:24" s="127" customFormat="1" x14ac:dyDescent="0.25">
      <c r="B66" s="136"/>
      <c r="C66" s="136"/>
      <c r="D66" s="136"/>
      <c r="E66" s="136"/>
      <c r="F66" s="136"/>
      <c r="G66" s="136"/>
      <c r="H66" s="136"/>
      <c r="I66" s="136"/>
      <c r="J66" s="136"/>
      <c r="X66" s="129"/>
    </row>
    <row r="67" spans="1:24" s="127" customFormat="1" x14ac:dyDescent="0.25">
      <c r="B67" s="136"/>
      <c r="C67" s="136"/>
      <c r="D67" s="136"/>
      <c r="E67" s="136"/>
      <c r="F67" s="136"/>
      <c r="G67" s="136"/>
      <c r="H67" s="136"/>
      <c r="I67" s="136"/>
      <c r="J67" s="136"/>
      <c r="X67" s="129"/>
    </row>
    <row r="68" spans="1:24" s="127" customFormat="1" ht="22.5" x14ac:dyDescent="0.3">
      <c r="A68" s="134" t="s">
        <v>90</v>
      </c>
      <c r="B68" s="134"/>
      <c r="C68" s="134"/>
      <c r="D68" s="134"/>
      <c r="E68" s="134"/>
      <c r="F68" s="134"/>
      <c r="G68" s="134"/>
      <c r="H68" s="134"/>
      <c r="I68" s="134"/>
      <c r="J68" s="134"/>
      <c r="K68" s="134"/>
      <c r="L68" s="134"/>
      <c r="M68" s="134"/>
      <c r="N68" s="134"/>
      <c r="O68" s="134"/>
      <c r="P68" s="134"/>
      <c r="X68" s="129"/>
    </row>
    <row r="69" spans="1:24" s="127" customFormat="1" x14ac:dyDescent="0.25">
      <c r="B69" s="135">
        <v>1</v>
      </c>
      <c r="C69" s="135">
        <v>2</v>
      </c>
      <c r="D69" s="135">
        <v>3</v>
      </c>
      <c r="E69" s="135">
        <v>4</v>
      </c>
      <c r="F69" s="135">
        <v>5</v>
      </c>
      <c r="G69" s="135">
        <v>6</v>
      </c>
      <c r="H69" s="135">
        <v>7</v>
      </c>
      <c r="I69" s="135">
        <v>8</v>
      </c>
      <c r="J69" s="135">
        <v>9</v>
      </c>
      <c r="K69" s="135">
        <v>10</v>
      </c>
      <c r="L69" s="135">
        <v>11</v>
      </c>
      <c r="M69" s="135">
        <v>12</v>
      </c>
      <c r="N69" s="135">
        <v>13</v>
      </c>
      <c r="O69" s="135">
        <v>14</v>
      </c>
      <c r="P69" s="135">
        <v>15</v>
      </c>
      <c r="X69" s="129"/>
    </row>
    <row r="70" spans="1:24" s="127" customFormat="1" x14ac:dyDescent="0.25">
      <c r="A70" s="66" t="s">
        <v>20</v>
      </c>
      <c r="B70" s="38">
        <v>5.55</v>
      </c>
      <c r="C70" s="35">
        <v>5.95</v>
      </c>
      <c r="D70" s="35">
        <v>6.35</v>
      </c>
      <c r="E70" s="35">
        <v>6.75</v>
      </c>
      <c r="F70" s="35">
        <v>7.15</v>
      </c>
      <c r="G70" s="35">
        <v>7.55</v>
      </c>
      <c r="H70" s="35">
        <v>7.85</v>
      </c>
      <c r="I70" s="35">
        <v>8.15</v>
      </c>
      <c r="J70" s="35">
        <v>8.4499999999999993</v>
      </c>
      <c r="K70" s="35">
        <v>8.75</v>
      </c>
      <c r="L70" s="35">
        <v>9</v>
      </c>
      <c r="M70" s="35">
        <v>9.25</v>
      </c>
      <c r="N70" s="35">
        <v>9.5</v>
      </c>
      <c r="O70" s="35">
        <v>9.75</v>
      </c>
      <c r="P70" s="35">
        <v>10</v>
      </c>
      <c r="X70" s="129"/>
    </row>
    <row r="71" spans="1:24" s="127" customFormat="1" x14ac:dyDescent="0.25">
      <c r="A71" s="128" t="s">
        <v>21</v>
      </c>
      <c r="B71" s="38">
        <v>5.22</v>
      </c>
      <c r="C71" s="35">
        <v>5.5</v>
      </c>
      <c r="D71" s="35">
        <v>5.78</v>
      </c>
      <c r="E71" s="35">
        <v>6.06</v>
      </c>
      <c r="F71" s="35">
        <v>6.33</v>
      </c>
      <c r="G71" s="35">
        <v>6.59</v>
      </c>
      <c r="H71" s="35">
        <v>6.85</v>
      </c>
      <c r="I71" s="35">
        <v>7.11</v>
      </c>
      <c r="J71" s="35">
        <v>7.37</v>
      </c>
      <c r="K71" s="35">
        <v>7.59</v>
      </c>
      <c r="L71" s="35">
        <v>7.81</v>
      </c>
      <c r="M71" s="35">
        <v>8.0299999999999994</v>
      </c>
      <c r="N71" s="35">
        <v>8.25</v>
      </c>
      <c r="O71" s="35">
        <v>8.4499999999999993</v>
      </c>
      <c r="P71" s="35">
        <v>8.6</v>
      </c>
      <c r="X71" s="129"/>
    </row>
    <row r="72" spans="1:24" s="127" customFormat="1" x14ac:dyDescent="0.25">
      <c r="A72" s="131" t="s">
        <v>29</v>
      </c>
      <c r="B72" s="132">
        <f>(B70-B71)/B71</f>
        <v>6.3218390804597721E-2</v>
      </c>
      <c r="C72" s="132">
        <f t="shared" ref="C72:P72" si="16">(C70-C71)/C71</f>
        <v>8.1818181818181845E-2</v>
      </c>
      <c r="D72" s="132">
        <f t="shared" si="16"/>
        <v>9.8615916955017188E-2</v>
      </c>
      <c r="E72" s="132">
        <f t="shared" si="16"/>
        <v>0.11386138613861393</v>
      </c>
      <c r="F72" s="132">
        <f t="shared" si="16"/>
        <v>0.12954186413902058</v>
      </c>
      <c r="G72" s="132">
        <f t="shared" si="16"/>
        <v>0.1456752655538695</v>
      </c>
      <c r="H72" s="132">
        <f t="shared" si="16"/>
        <v>0.14598540145985403</v>
      </c>
      <c r="I72" s="132">
        <f t="shared" si="16"/>
        <v>0.14627285513361463</v>
      </c>
      <c r="J72" s="132">
        <f t="shared" si="16"/>
        <v>0.14654002713704195</v>
      </c>
      <c r="K72" s="132">
        <f t="shared" si="16"/>
        <v>0.15283267457180502</v>
      </c>
      <c r="L72" s="132">
        <f t="shared" si="16"/>
        <v>0.15236875800256089</v>
      </c>
      <c r="M72" s="132">
        <f t="shared" si="16"/>
        <v>0.1519302615193027</v>
      </c>
      <c r="N72" s="132">
        <f t="shared" si="16"/>
        <v>0.15151515151515152</v>
      </c>
      <c r="O72" s="132">
        <f t="shared" si="16"/>
        <v>0.15384615384615394</v>
      </c>
      <c r="P72" s="132">
        <f t="shared" si="16"/>
        <v>0.16279069767441864</v>
      </c>
      <c r="X72" s="129"/>
    </row>
    <row r="73" spans="1:24" s="127" customFormat="1" x14ac:dyDescent="0.25">
      <c r="A73" s="127" t="s">
        <v>30</v>
      </c>
      <c r="B73" s="133">
        <f>B70-B71</f>
        <v>0.33000000000000007</v>
      </c>
      <c r="C73" s="133">
        <f t="shared" ref="C73:P73" si="17">C70-C71</f>
        <v>0.45000000000000018</v>
      </c>
      <c r="D73" s="133">
        <f t="shared" si="17"/>
        <v>0.5699999999999994</v>
      </c>
      <c r="E73" s="133">
        <f t="shared" si="17"/>
        <v>0.69000000000000039</v>
      </c>
      <c r="F73" s="133">
        <f t="shared" si="17"/>
        <v>0.82000000000000028</v>
      </c>
      <c r="G73" s="133">
        <f t="shared" si="17"/>
        <v>0.96</v>
      </c>
      <c r="H73" s="133">
        <f t="shared" si="17"/>
        <v>1</v>
      </c>
      <c r="I73" s="133">
        <f t="shared" si="17"/>
        <v>1.04</v>
      </c>
      <c r="J73" s="133">
        <f t="shared" si="17"/>
        <v>1.0799999999999992</v>
      </c>
      <c r="K73" s="133">
        <f t="shared" si="17"/>
        <v>1.1600000000000001</v>
      </c>
      <c r="L73" s="133">
        <f t="shared" si="17"/>
        <v>1.1900000000000004</v>
      </c>
      <c r="M73" s="133">
        <f t="shared" si="17"/>
        <v>1.2200000000000006</v>
      </c>
      <c r="N73" s="133">
        <f t="shared" si="17"/>
        <v>1.25</v>
      </c>
      <c r="O73" s="133">
        <f t="shared" si="17"/>
        <v>1.3000000000000007</v>
      </c>
      <c r="P73" s="133">
        <f t="shared" si="17"/>
        <v>1.4000000000000004</v>
      </c>
      <c r="X73" s="129"/>
    </row>
    <row r="74" spans="1:24" s="127" customFormat="1" x14ac:dyDescent="0.25">
      <c r="B74" s="136"/>
      <c r="C74" s="136"/>
      <c r="D74" s="136"/>
      <c r="E74" s="136"/>
      <c r="F74" s="136"/>
      <c r="G74" s="136"/>
      <c r="H74" s="136"/>
      <c r="I74" s="136"/>
      <c r="J74" s="136"/>
      <c r="X74" s="129"/>
    </row>
    <row r="75" spans="1:24" s="127" customFormat="1" x14ac:dyDescent="0.25">
      <c r="B75" s="136"/>
      <c r="C75" s="136"/>
      <c r="D75" s="136"/>
      <c r="E75" s="136"/>
      <c r="F75" s="136"/>
      <c r="G75" s="136"/>
      <c r="H75" s="136"/>
      <c r="I75" s="136"/>
      <c r="J75" s="136"/>
      <c r="X75" s="129"/>
    </row>
    <row r="76" spans="1:24" s="127" customFormat="1" ht="22.5" x14ac:dyDescent="0.3">
      <c r="A76" s="134" t="s">
        <v>91</v>
      </c>
      <c r="B76" s="134"/>
      <c r="C76" s="134"/>
      <c r="D76" s="134"/>
      <c r="E76" s="134"/>
      <c r="F76" s="134"/>
      <c r="G76" s="134"/>
      <c r="H76" s="134"/>
      <c r="I76" s="134"/>
      <c r="J76" s="134"/>
      <c r="K76" s="134"/>
      <c r="L76" s="134"/>
      <c r="M76" s="134"/>
      <c r="N76" s="134"/>
      <c r="O76" s="134"/>
      <c r="P76" s="134"/>
      <c r="X76" s="129"/>
    </row>
    <row r="77" spans="1:24" s="127" customFormat="1" x14ac:dyDescent="0.25">
      <c r="B77" s="135">
        <v>1</v>
      </c>
      <c r="C77" s="135">
        <v>2</v>
      </c>
      <c r="D77" s="135">
        <v>3</v>
      </c>
      <c r="E77" s="135">
        <v>4</v>
      </c>
      <c r="F77" s="135">
        <v>5</v>
      </c>
      <c r="G77" s="135">
        <v>6</v>
      </c>
      <c r="H77" s="135">
        <v>7</v>
      </c>
      <c r="I77" s="135">
        <v>8</v>
      </c>
      <c r="J77" s="135">
        <v>9</v>
      </c>
      <c r="K77" s="135">
        <v>10</v>
      </c>
      <c r="L77" s="135">
        <v>11</v>
      </c>
      <c r="M77" s="135">
        <v>12</v>
      </c>
      <c r="N77" s="135">
        <v>13</v>
      </c>
      <c r="O77" s="135">
        <v>14</v>
      </c>
      <c r="P77" s="135">
        <v>15</v>
      </c>
      <c r="X77" s="129"/>
    </row>
    <row r="78" spans="1:24" s="127" customFormat="1" x14ac:dyDescent="0.25">
      <c r="A78" s="66" t="s">
        <v>20</v>
      </c>
      <c r="B78" s="38">
        <v>5.7</v>
      </c>
      <c r="C78" s="35">
        <v>6.1</v>
      </c>
      <c r="D78" s="35">
        <v>6.5</v>
      </c>
      <c r="E78" s="35">
        <v>6.9</v>
      </c>
      <c r="F78" s="35">
        <v>7.2</v>
      </c>
      <c r="G78" s="35">
        <v>7.55</v>
      </c>
      <c r="H78" s="35">
        <v>7.9</v>
      </c>
      <c r="I78" s="35">
        <v>8.1999999999999993</v>
      </c>
      <c r="J78" s="35">
        <v>8.5</v>
      </c>
      <c r="K78" s="35">
        <v>8.75</v>
      </c>
      <c r="L78" s="35">
        <v>9</v>
      </c>
      <c r="M78" s="35">
        <v>9.25</v>
      </c>
      <c r="N78" s="35">
        <v>9.5</v>
      </c>
      <c r="O78" s="35">
        <v>9.75</v>
      </c>
      <c r="P78" s="35">
        <v>10</v>
      </c>
      <c r="X78" s="129"/>
    </row>
    <row r="79" spans="1:24" s="127" customFormat="1" x14ac:dyDescent="0.25">
      <c r="A79" s="128" t="s">
        <v>21</v>
      </c>
      <c r="B79" s="38">
        <v>5</v>
      </c>
      <c r="C79" s="35">
        <v>5.39</v>
      </c>
      <c r="D79" s="35">
        <v>5.74</v>
      </c>
      <c r="E79" s="35">
        <v>6.09</v>
      </c>
      <c r="F79" s="35">
        <v>6.44</v>
      </c>
      <c r="G79" s="35">
        <v>6.74</v>
      </c>
      <c r="H79" s="35">
        <v>7.04</v>
      </c>
      <c r="I79" s="35">
        <v>7.29</v>
      </c>
      <c r="J79" s="35">
        <v>7.54</v>
      </c>
      <c r="K79" s="35">
        <v>7.74</v>
      </c>
      <c r="L79" s="35">
        <v>7.94</v>
      </c>
      <c r="M79" s="35">
        <v>8.14</v>
      </c>
      <c r="N79" s="35">
        <v>8.34</v>
      </c>
      <c r="O79" s="35">
        <v>8.49</v>
      </c>
      <c r="P79" s="35">
        <v>8.64</v>
      </c>
      <c r="X79" s="129"/>
    </row>
    <row r="80" spans="1:24" s="127" customFormat="1" x14ac:dyDescent="0.25">
      <c r="A80" s="131" t="s">
        <v>29</v>
      </c>
      <c r="B80" s="132">
        <f>(B78-B79)/B79</f>
        <v>0.14000000000000004</v>
      </c>
      <c r="C80" s="132">
        <f t="shared" ref="C80:P80" si="18">(C78-C79)/C79</f>
        <v>0.13172541743970315</v>
      </c>
      <c r="D80" s="132">
        <f t="shared" si="18"/>
        <v>0.13240418118466896</v>
      </c>
      <c r="E80" s="132">
        <f t="shared" si="18"/>
        <v>0.13300492610837447</v>
      </c>
      <c r="F80" s="132">
        <f t="shared" si="18"/>
        <v>0.11801242236024841</v>
      </c>
      <c r="G80" s="132">
        <f t="shared" si="18"/>
        <v>0.12017804154302665</v>
      </c>
      <c r="H80" s="132">
        <f t="shared" si="18"/>
        <v>0.12215909090909095</v>
      </c>
      <c r="I80" s="132">
        <f t="shared" si="18"/>
        <v>0.12482853223593954</v>
      </c>
      <c r="J80" s="132">
        <f t="shared" si="18"/>
        <v>0.1273209549071618</v>
      </c>
      <c r="K80" s="132">
        <f t="shared" si="18"/>
        <v>0.13049095607235139</v>
      </c>
      <c r="L80" s="132">
        <f t="shared" si="18"/>
        <v>0.13350125944584376</v>
      </c>
      <c r="M80" s="132">
        <f t="shared" si="18"/>
        <v>0.1363636363636363</v>
      </c>
      <c r="N80" s="132">
        <f t="shared" si="18"/>
        <v>0.13908872901678659</v>
      </c>
      <c r="O80" s="132">
        <f t="shared" si="18"/>
        <v>0.14840989399293283</v>
      </c>
      <c r="P80" s="132">
        <f t="shared" si="18"/>
        <v>0.15740740740740733</v>
      </c>
      <c r="X80" s="129"/>
    </row>
    <row r="81" spans="1:24" s="127" customFormat="1" x14ac:dyDescent="0.25">
      <c r="A81" s="127" t="s">
        <v>30</v>
      </c>
      <c r="B81" s="133">
        <f>B78-B79</f>
        <v>0.70000000000000018</v>
      </c>
      <c r="C81" s="133">
        <f t="shared" ref="C81:P81" si="19">C78-C79</f>
        <v>0.71</v>
      </c>
      <c r="D81" s="133">
        <f t="shared" si="19"/>
        <v>0.75999999999999979</v>
      </c>
      <c r="E81" s="133">
        <f t="shared" si="19"/>
        <v>0.8100000000000005</v>
      </c>
      <c r="F81" s="133">
        <f t="shared" si="19"/>
        <v>0.75999999999999979</v>
      </c>
      <c r="G81" s="133">
        <f t="shared" si="19"/>
        <v>0.80999999999999961</v>
      </c>
      <c r="H81" s="133">
        <f t="shared" si="19"/>
        <v>0.86000000000000032</v>
      </c>
      <c r="I81" s="133">
        <f t="shared" si="19"/>
        <v>0.90999999999999925</v>
      </c>
      <c r="J81" s="133">
        <f t="shared" si="19"/>
        <v>0.96</v>
      </c>
      <c r="K81" s="133">
        <f t="shared" si="19"/>
        <v>1.0099999999999998</v>
      </c>
      <c r="L81" s="133">
        <f t="shared" si="19"/>
        <v>1.0599999999999996</v>
      </c>
      <c r="M81" s="133">
        <f t="shared" si="19"/>
        <v>1.1099999999999994</v>
      </c>
      <c r="N81" s="133">
        <f t="shared" si="19"/>
        <v>1.1600000000000001</v>
      </c>
      <c r="O81" s="133">
        <f t="shared" si="19"/>
        <v>1.2599999999999998</v>
      </c>
      <c r="P81" s="133">
        <f t="shared" si="19"/>
        <v>1.3599999999999994</v>
      </c>
      <c r="X81" s="129"/>
    </row>
    <row r="82" spans="1:24" s="127" customFormat="1" x14ac:dyDescent="0.25">
      <c r="B82" s="136"/>
      <c r="C82" s="136"/>
      <c r="D82" s="136"/>
      <c r="E82" s="136"/>
      <c r="F82" s="136"/>
      <c r="G82" s="136"/>
      <c r="H82" s="136"/>
      <c r="I82" s="136"/>
      <c r="J82" s="136"/>
      <c r="X82" s="129"/>
    </row>
    <row r="83" spans="1:24" s="127" customFormat="1" x14ac:dyDescent="0.25">
      <c r="B83" s="136"/>
      <c r="C83" s="136"/>
      <c r="D83" s="136"/>
      <c r="E83" s="136"/>
      <c r="F83" s="136"/>
      <c r="G83" s="136"/>
      <c r="H83" s="136"/>
      <c r="I83" s="136"/>
      <c r="J83" s="136"/>
      <c r="X83" s="129"/>
    </row>
    <row r="84" spans="1:24" s="127" customFormat="1" ht="22.5" x14ac:dyDescent="0.3">
      <c r="A84" s="134" t="s">
        <v>92</v>
      </c>
      <c r="B84" s="134"/>
      <c r="C84" s="134"/>
      <c r="D84" s="134"/>
      <c r="E84" s="134"/>
      <c r="F84" s="134"/>
      <c r="G84" s="134"/>
      <c r="H84" s="134"/>
      <c r="I84" s="134"/>
      <c r="J84" s="134"/>
      <c r="K84" s="134"/>
      <c r="L84" s="134"/>
      <c r="M84" s="134"/>
      <c r="N84" s="134"/>
      <c r="O84" s="134"/>
      <c r="P84" s="134"/>
      <c r="X84" s="129"/>
    </row>
    <row r="85" spans="1:24" s="127" customFormat="1" x14ac:dyDescent="0.25">
      <c r="B85" s="135">
        <v>1</v>
      </c>
      <c r="C85" s="135">
        <v>2</v>
      </c>
      <c r="D85" s="135">
        <v>3</v>
      </c>
      <c r="E85" s="135">
        <v>4</v>
      </c>
      <c r="F85" s="135">
        <v>5</v>
      </c>
      <c r="G85" s="135">
        <v>6</v>
      </c>
      <c r="H85" s="135">
        <v>7</v>
      </c>
      <c r="I85" s="135">
        <v>8</v>
      </c>
      <c r="J85" s="135">
        <v>9</v>
      </c>
      <c r="K85" s="135">
        <v>10</v>
      </c>
      <c r="L85" s="135">
        <v>11</v>
      </c>
      <c r="M85" s="135">
        <v>12</v>
      </c>
      <c r="N85" s="135">
        <v>13</v>
      </c>
      <c r="O85" s="135">
        <v>14</v>
      </c>
      <c r="P85" s="135">
        <v>15</v>
      </c>
      <c r="X85" s="129"/>
    </row>
    <row r="86" spans="1:24" s="127" customFormat="1" x14ac:dyDescent="0.25">
      <c r="A86" s="66" t="s">
        <v>20</v>
      </c>
      <c r="B86" s="38">
        <v>5.0999999999999996</v>
      </c>
      <c r="C86" s="35">
        <v>5.6</v>
      </c>
      <c r="D86" s="35">
        <v>6.1</v>
      </c>
      <c r="E86" s="35">
        <v>6.6</v>
      </c>
      <c r="F86" s="35">
        <v>7.1</v>
      </c>
      <c r="G86" s="35">
        <v>7.55</v>
      </c>
      <c r="H86" s="35">
        <v>7.85</v>
      </c>
      <c r="I86" s="35">
        <v>8.15</v>
      </c>
      <c r="J86" s="35">
        <v>8.4499999999999993</v>
      </c>
      <c r="K86" s="35">
        <v>8.6999999999999993</v>
      </c>
      <c r="L86" s="35">
        <v>8.9499999999999993</v>
      </c>
      <c r="M86" s="35">
        <v>9.1999999999999993</v>
      </c>
      <c r="N86" s="35">
        <v>9.4499999999999993</v>
      </c>
      <c r="O86" s="35">
        <v>9.6999999999999993</v>
      </c>
      <c r="P86" s="35">
        <v>9.9499999999999993</v>
      </c>
      <c r="X86" s="129"/>
    </row>
    <row r="87" spans="1:24" s="127" customFormat="1" x14ac:dyDescent="0.25">
      <c r="A87" s="128" t="s">
        <v>21</v>
      </c>
      <c r="B87" s="38">
        <v>4.8</v>
      </c>
      <c r="C87" s="35">
        <v>5.15</v>
      </c>
      <c r="D87" s="35">
        <v>5.5</v>
      </c>
      <c r="E87" s="35">
        <v>5.85</v>
      </c>
      <c r="F87" s="35">
        <v>6.2</v>
      </c>
      <c r="G87" s="35">
        <v>6.46</v>
      </c>
      <c r="H87" s="35">
        <v>6.75</v>
      </c>
      <c r="I87" s="35">
        <v>7.05</v>
      </c>
      <c r="J87" s="35">
        <v>7.3</v>
      </c>
      <c r="K87" s="35">
        <v>7.55</v>
      </c>
      <c r="L87" s="35">
        <v>7.8</v>
      </c>
      <c r="M87" s="35">
        <v>8</v>
      </c>
      <c r="N87" s="35">
        <v>8.1999999999999993</v>
      </c>
      <c r="O87" s="35">
        <v>8.4</v>
      </c>
      <c r="P87" s="35">
        <v>8.5500000000000007</v>
      </c>
      <c r="X87" s="129"/>
    </row>
    <row r="88" spans="1:24" s="127" customFormat="1" x14ac:dyDescent="0.25">
      <c r="A88" s="131" t="s">
        <v>29</v>
      </c>
      <c r="B88" s="132">
        <f>(B86-B87)/B87</f>
        <v>6.2499999999999965E-2</v>
      </c>
      <c r="C88" s="132">
        <f t="shared" ref="C88:P88" si="20">(C86-C87)/C87</f>
        <v>8.7378640776698879E-2</v>
      </c>
      <c r="D88" s="132">
        <f t="shared" si="20"/>
        <v>0.10909090909090903</v>
      </c>
      <c r="E88" s="132">
        <f t="shared" si="20"/>
        <v>0.12820512820512822</v>
      </c>
      <c r="F88" s="132">
        <f t="shared" si="20"/>
        <v>0.14516129032258054</v>
      </c>
      <c r="G88" s="132">
        <f t="shared" si="20"/>
        <v>0.16873065015479874</v>
      </c>
      <c r="H88" s="132">
        <f t="shared" si="20"/>
        <v>0.16296296296296292</v>
      </c>
      <c r="I88" s="132">
        <f t="shared" si="20"/>
        <v>0.15602836879432633</v>
      </c>
      <c r="J88" s="132">
        <f t="shared" si="20"/>
        <v>0.1575342465753424</v>
      </c>
      <c r="K88" s="132">
        <f t="shared" si="20"/>
        <v>0.15231788079470193</v>
      </c>
      <c r="L88" s="132">
        <f t="shared" si="20"/>
        <v>0.14743589743589738</v>
      </c>
      <c r="M88" s="132">
        <f t="shared" si="20"/>
        <v>0.14999999999999991</v>
      </c>
      <c r="N88" s="132">
        <f t="shared" si="20"/>
        <v>0.15243902439024393</v>
      </c>
      <c r="O88" s="132">
        <f t="shared" si="20"/>
        <v>0.15476190476190463</v>
      </c>
      <c r="P88" s="132">
        <f t="shared" si="20"/>
        <v>0.16374269005847936</v>
      </c>
      <c r="X88" s="129"/>
    </row>
    <row r="89" spans="1:24" s="127" customFormat="1" x14ac:dyDescent="0.25">
      <c r="A89" s="127" t="s">
        <v>30</v>
      </c>
      <c r="B89" s="133">
        <f>B86-B87</f>
        <v>0.29999999999999982</v>
      </c>
      <c r="C89" s="133">
        <f t="shared" ref="C89:P89" si="21">C86-C87</f>
        <v>0.44999999999999929</v>
      </c>
      <c r="D89" s="133">
        <f t="shared" si="21"/>
        <v>0.59999999999999964</v>
      </c>
      <c r="E89" s="133">
        <f t="shared" si="21"/>
        <v>0.75</v>
      </c>
      <c r="F89" s="133">
        <f t="shared" si="21"/>
        <v>0.89999999999999947</v>
      </c>
      <c r="G89" s="133">
        <f t="shared" si="21"/>
        <v>1.0899999999999999</v>
      </c>
      <c r="H89" s="133">
        <f t="shared" si="21"/>
        <v>1.0999999999999996</v>
      </c>
      <c r="I89" s="133">
        <f t="shared" si="21"/>
        <v>1.1000000000000005</v>
      </c>
      <c r="J89" s="133">
        <f t="shared" si="21"/>
        <v>1.1499999999999995</v>
      </c>
      <c r="K89" s="133">
        <f t="shared" si="21"/>
        <v>1.1499999999999995</v>
      </c>
      <c r="L89" s="133">
        <f t="shared" si="21"/>
        <v>1.1499999999999995</v>
      </c>
      <c r="M89" s="133">
        <f t="shared" si="21"/>
        <v>1.1999999999999993</v>
      </c>
      <c r="N89" s="133">
        <f t="shared" si="21"/>
        <v>1.25</v>
      </c>
      <c r="O89" s="133">
        <f t="shared" si="21"/>
        <v>1.2999999999999989</v>
      </c>
      <c r="P89" s="133">
        <f t="shared" si="21"/>
        <v>1.3999999999999986</v>
      </c>
      <c r="X89" s="129"/>
    </row>
    <row r="90" spans="1:24" s="127" customFormat="1" x14ac:dyDescent="0.25">
      <c r="B90" s="133"/>
      <c r="C90" s="133"/>
      <c r="D90" s="133"/>
      <c r="E90" s="133"/>
      <c r="F90" s="133"/>
      <c r="G90" s="133"/>
      <c r="H90" s="133"/>
      <c r="I90" s="133"/>
      <c r="J90" s="133"/>
      <c r="K90" s="133"/>
      <c r="L90" s="133"/>
      <c r="M90" s="133"/>
      <c r="N90" s="133"/>
      <c r="O90" s="133"/>
      <c r="P90" s="133"/>
      <c r="X90" s="129"/>
    </row>
    <row r="91" spans="1:24" s="127" customFormat="1" ht="22.5" x14ac:dyDescent="0.3">
      <c r="A91" s="134" t="s">
        <v>93</v>
      </c>
      <c r="B91" s="134"/>
      <c r="C91" s="134"/>
      <c r="D91" s="134"/>
      <c r="E91" s="134"/>
      <c r="F91" s="134"/>
      <c r="G91" s="134"/>
      <c r="H91" s="134"/>
      <c r="I91" s="134"/>
      <c r="J91" s="134"/>
      <c r="K91" s="134"/>
      <c r="L91" s="134"/>
      <c r="M91" s="134"/>
      <c r="N91" s="134"/>
      <c r="O91" s="134"/>
      <c r="P91" s="134"/>
      <c r="X91" s="129"/>
    </row>
    <row r="92" spans="1:24" s="127" customFormat="1" x14ac:dyDescent="0.25">
      <c r="B92" s="135">
        <v>1</v>
      </c>
      <c r="C92" s="135">
        <v>2</v>
      </c>
      <c r="D92" s="135">
        <v>3</v>
      </c>
      <c r="E92" s="135">
        <v>4</v>
      </c>
      <c r="F92" s="135">
        <v>5</v>
      </c>
      <c r="G92" s="135">
        <v>6</v>
      </c>
      <c r="H92" s="135">
        <v>7</v>
      </c>
      <c r="I92" s="135">
        <v>8</v>
      </c>
      <c r="J92" s="135">
        <v>9</v>
      </c>
      <c r="K92" s="135">
        <v>10</v>
      </c>
      <c r="L92" s="135">
        <v>11</v>
      </c>
      <c r="M92" s="135">
        <v>12</v>
      </c>
      <c r="N92" s="135">
        <v>13</v>
      </c>
      <c r="O92" s="135">
        <v>14</v>
      </c>
      <c r="P92" s="135">
        <v>15</v>
      </c>
      <c r="X92" s="129"/>
    </row>
    <row r="93" spans="1:24" s="127" customFormat="1" x14ac:dyDescent="0.25">
      <c r="A93" s="66" t="s">
        <v>20</v>
      </c>
      <c r="B93" s="38">
        <v>5.3</v>
      </c>
      <c r="C93" s="35">
        <v>5.7</v>
      </c>
      <c r="D93" s="35">
        <v>6.1</v>
      </c>
      <c r="E93" s="35">
        <v>6.45</v>
      </c>
      <c r="F93" s="35">
        <v>6.8</v>
      </c>
      <c r="G93" s="35">
        <v>7.15</v>
      </c>
      <c r="H93" s="35">
        <v>7.5</v>
      </c>
      <c r="I93" s="35">
        <v>7.8</v>
      </c>
      <c r="J93" s="35">
        <v>8.1</v>
      </c>
      <c r="K93" s="35">
        <v>8.4</v>
      </c>
      <c r="L93" s="35">
        <v>8.6999999999999993</v>
      </c>
      <c r="M93" s="35">
        <v>9</v>
      </c>
      <c r="N93" s="35">
        <v>9.25</v>
      </c>
      <c r="O93" s="35">
        <v>9.5</v>
      </c>
      <c r="P93" s="35">
        <v>9.75</v>
      </c>
      <c r="X93" s="129"/>
    </row>
    <row r="94" spans="1:24" s="127" customFormat="1" x14ac:dyDescent="0.25">
      <c r="A94" s="128" t="s">
        <v>21</v>
      </c>
      <c r="B94" s="38">
        <v>5</v>
      </c>
      <c r="C94" s="35">
        <v>5.35</v>
      </c>
      <c r="D94" s="35">
        <v>5.7</v>
      </c>
      <c r="E94" s="35">
        <v>5.95</v>
      </c>
      <c r="F94" s="35">
        <v>6.2</v>
      </c>
      <c r="G94" s="35">
        <v>6.45</v>
      </c>
      <c r="H94" s="35">
        <v>6.7</v>
      </c>
      <c r="I94" s="35">
        <v>6.95</v>
      </c>
      <c r="J94" s="35">
        <v>7.2</v>
      </c>
      <c r="K94" s="35">
        <v>7.45</v>
      </c>
      <c r="L94" s="35">
        <v>7.65</v>
      </c>
      <c r="M94" s="35">
        <v>7.85</v>
      </c>
      <c r="N94" s="35">
        <v>8.0500000000000007</v>
      </c>
      <c r="O94" s="35">
        <v>8.1999999999999993</v>
      </c>
      <c r="P94" s="35">
        <v>8.35</v>
      </c>
      <c r="X94" s="129"/>
    </row>
    <row r="95" spans="1:24" s="127" customFormat="1" x14ac:dyDescent="0.25">
      <c r="A95" s="131" t="s">
        <v>29</v>
      </c>
      <c r="B95" s="132">
        <f>(B93-B94)/B94</f>
        <v>5.9999999999999963E-2</v>
      </c>
      <c r="C95" s="132">
        <f t="shared" ref="C95:P95" si="22">(C93-C94)/C94</f>
        <v>6.5420560747663656E-2</v>
      </c>
      <c r="D95" s="132">
        <f t="shared" si="22"/>
        <v>7.0175438596491127E-2</v>
      </c>
      <c r="E95" s="132">
        <f t="shared" si="22"/>
        <v>8.4033613445378144E-2</v>
      </c>
      <c r="F95" s="132">
        <f t="shared" si="22"/>
        <v>9.6774193548387039E-2</v>
      </c>
      <c r="G95" s="132">
        <f t="shared" si="22"/>
        <v>0.10852713178294576</v>
      </c>
      <c r="H95" s="132">
        <f t="shared" si="22"/>
        <v>0.11940298507462684</v>
      </c>
      <c r="I95" s="132">
        <f t="shared" si="22"/>
        <v>0.12230215827338124</v>
      </c>
      <c r="J95" s="132">
        <f t="shared" si="22"/>
        <v>0.12499999999999992</v>
      </c>
      <c r="K95" s="132">
        <f t="shared" si="22"/>
        <v>0.12751677852348994</v>
      </c>
      <c r="L95" s="132">
        <f t="shared" si="22"/>
        <v>0.13725490196078416</v>
      </c>
      <c r="M95" s="132">
        <f t="shared" si="22"/>
        <v>0.14649681528662425</v>
      </c>
      <c r="N95" s="132">
        <f t="shared" si="22"/>
        <v>0.14906832298136635</v>
      </c>
      <c r="O95" s="132">
        <f t="shared" si="22"/>
        <v>0.15853658536585377</v>
      </c>
      <c r="P95" s="132">
        <f t="shared" si="22"/>
        <v>0.16766467065868268</v>
      </c>
      <c r="X95" s="129"/>
    </row>
    <row r="96" spans="1:24" s="127" customFormat="1" x14ac:dyDescent="0.25">
      <c r="A96" s="127" t="s">
        <v>30</v>
      </c>
      <c r="B96" s="133">
        <f>B93-B94</f>
        <v>0.29999999999999982</v>
      </c>
      <c r="C96" s="133">
        <f t="shared" ref="C96:P96" si="23">C93-C94</f>
        <v>0.35000000000000053</v>
      </c>
      <c r="D96" s="133">
        <f t="shared" si="23"/>
        <v>0.39999999999999947</v>
      </c>
      <c r="E96" s="133">
        <f t="shared" si="23"/>
        <v>0.5</v>
      </c>
      <c r="F96" s="133">
        <f t="shared" si="23"/>
        <v>0.59999999999999964</v>
      </c>
      <c r="G96" s="133">
        <f t="shared" si="23"/>
        <v>0.70000000000000018</v>
      </c>
      <c r="H96" s="133">
        <f t="shared" si="23"/>
        <v>0.79999999999999982</v>
      </c>
      <c r="I96" s="133">
        <f t="shared" si="23"/>
        <v>0.84999999999999964</v>
      </c>
      <c r="J96" s="133">
        <f t="shared" si="23"/>
        <v>0.89999999999999947</v>
      </c>
      <c r="K96" s="133">
        <f t="shared" si="23"/>
        <v>0.95000000000000018</v>
      </c>
      <c r="L96" s="133">
        <f t="shared" si="23"/>
        <v>1.0499999999999989</v>
      </c>
      <c r="M96" s="133">
        <f t="shared" si="23"/>
        <v>1.1500000000000004</v>
      </c>
      <c r="N96" s="133">
        <f t="shared" si="23"/>
        <v>1.1999999999999993</v>
      </c>
      <c r="O96" s="133">
        <f t="shared" si="23"/>
        <v>1.3000000000000007</v>
      </c>
      <c r="P96" s="133">
        <f t="shared" si="23"/>
        <v>1.4000000000000004</v>
      </c>
      <c r="X96" s="129"/>
    </row>
    <row r="97" spans="1:24" s="127" customFormat="1" x14ac:dyDescent="0.25">
      <c r="B97" s="136"/>
      <c r="C97" s="136"/>
      <c r="D97" s="136"/>
      <c r="E97" s="136"/>
      <c r="F97" s="136"/>
      <c r="G97" s="136"/>
      <c r="H97" s="136"/>
      <c r="I97" s="136"/>
      <c r="J97" s="136"/>
      <c r="X97" s="129"/>
    </row>
    <row r="98" spans="1:24" s="127" customFormat="1" ht="22.5" x14ac:dyDescent="0.3">
      <c r="A98" s="134" t="s">
        <v>27</v>
      </c>
      <c r="B98" s="134"/>
      <c r="C98" s="134"/>
      <c r="D98" s="134"/>
      <c r="E98" s="134"/>
      <c r="F98" s="134"/>
      <c r="G98" s="134"/>
      <c r="H98" s="134"/>
      <c r="I98" s="134"/>
      <c r="J98" s="134"/>
      <c r="K98" s="134"/>
      <c r="L98" s="134"/>
      <c r="M98" s="134"/>
      <c r="N98" s="134"/>
      <c r="O98" s="134"/>
      <c r="P98" s="134"/>
      <c r="X98" s="129"/>
    </row>
    <row r="99" spans="1:24" s="127" customFormat="1" x14ac:dyDescent="0.25">
      <c r="B99" s="135">
        <v>1</v>
      </c>
      <c r="C99" s="135">
        <v>2</v>
      </c>
      <c r="D99" s="135">
        <v>3</v>
      </c>
      <c r="E99" s="135">
        <v>4</v>
      </c>
      <c r="F99" s="135">
        <v>5</v>
      </c>
      <c r="G99" s="135">
        <v>6</v>
      </c>
      <c r="H99" s="135">
        <v>7</v>
      </c>
      <c r="I99" s="135">
        <v>8</v>
      </c>
      <c r="J99" s="135">
        <v>9</v>
      </c>
      <c r="K99" s="135">
        <v>10</v>
      </c>
      <c r="L99" s="135">
        <v>11</v>
      </c>
      <c r="M99" s="135">
        <v>12</v>
      </c>
      <c r="N99" s="135">
        <v>13</v>
      </c>
      <c r="O99" s="135">
        <v>14</v>
      </c>
      <c r="P99" s="135">
        <v>15</v>
      </c>
      <c r="X99" s="129"/>
    </row>
    <row r="100" spans="1:24" s="127" customFormat="1" x14ac:dyDescent="0.25">
      <c r="A100" s="66" t="s">
        <v>20</v>
      </c>
      <c r="B100" s="38">
        <v>5</v>
      </c>
      <c r="C100" s="35">
        <v>5.49</v>
      </c>
      <c r="D100" s="35">
        <v>5.95</v>
      </c>
      <c r="E100" s="35">
        <v>6.37</v>
      </c>
      <c r="F100" s="35">
        <v>6.76</v>
      </c>
      <c r="G100" s="35">
        <v>7.13</v>
      </c>
      <c r="H100" s="35">
        <v>7.48</v>
      </c>
      <c r="I100" s="35">
        <v>7.8</v>
      </c>
      <c r="J100" s="35">
        <v>8.1</v>
      </c>
      <c r="K100" s="35">
        <v>8.39</v>
      </c>
      <c r="L100" s="35">
        <v>8.66</v>
      </c>
      <c r="M100" s="35">
        <v>8.91</v>
      </c>
      <c r="N100" s="35">
        <v>9.15</v>
      </c>
      <c r="O100" s="35">
        <v>9.3800000000000008</v>
      </c>
      <c r="P100" s="35">
        <v>9.6</v>
      </c>
      <c r="X100" s="129"/>
    </row>
    <row r="101" spans="1:24" s="127" customFormat="1" x14ac:dyDescent="0.25">
      <c r="A101" s="128" t="s">
        <v>21</v>
      </c>
      <c r="B101" s="38">
        <v>4.7</v>
      </c>
      <c r="C101" s="35">
        <v>5.13</v>
      </c>
      <c r="D101" s="35">
        <v>5.52</v>
      </c>
      <c r="E101" s="35">
        <v>5.87</v>
      </c>
      <c r="F101" s="35">
        <v>6.19</v>
      </c>
      <c r="G101" s="35">
        <v>6.48</v>
      </c>
      <c r="H101" s="35">
        <v>6.75</v>
      </c>
      <c r="I101" s="35">
        <v>7</v>
      </c>
      <c r="J101" s="35">
        <v>7.23</v>
      </c>
      <c r="K101" s="35">
        <v>7.44</v>
      </c>
      <c r="L101" s="35">
        <v>7.64</v>
      </c>
      <c r="M101" s="35">
        <v>7.82</v>
      </c>
      <c r="N101" s="35">
        <v>7.99</v>
      </c>
      <c r="O101" s="35">
        <v>8.15</v>
      </c>
      <c r="P101" s="35">
        <v>8.3000000000000007</v>
      </c>
      <c r="X101" s="129"/>
    </row>
    <row r="102" spans="1:24" s="127" customFormat="1" x14ac:dyDescent="0.25">
      <c r="A102" s="131" t="s">
        <v>29</v>
      </c>
      <c r="B102" s="132">
        <f>(B100-B101)/B101</f>
        <v>6.3829787234042507E-2</v>
      </c>
      <c r="C102" s="132">
        <f t="shared" ref="C102:P102" si="24">(C100-C101)/C101</f>
        <v>7.0175438596491294E-2</v>
      </c>
      <c r="D102" s="132">
        <f t="shared" si="24"/>
        <v>7.7898550724637791E-2</v>
      </c>
      <c r="E102" s="132">
        <f t="shared" si="24"/>
        <v>8.5178875638841564E-2</v>
      </c>
      <c r="F102" s="132">
        <f t="shared" si="24"/>
        <v>9.2084006462035434E-2</v>
      </c>
      <c r="G102" s="132">
        <f t="shared" si="24"/>
        <v>0.10030864197530856</v>
      </c>
      <c r="H102" s="132">
        <f t="shared" si="24"/>
        <v>0.10814814814814822</v>
      </c>
      <c r="I102" s="132">
        <f t="shared" si="24"/>
        <v>0.11428571428571425</v>
      </c>
      <c r="J102" s="132">
        <f t="shared" si="24"/>
        <v>0.12033195020746877</v>
      </c>
      <c r="K102" s="132">
        <f t="shared" si="24"/>
        <v>0.12768817204301078</v>
      </c>
      <c r="L102" s="132">
        <f t="shared" si="24"/>
        <v>0.13350785340314142</v>
      </c>
      <c r="M102" s="132">
        <f t="shared" si="24"/>
        <v>0.139386189258312</v>
      </c>
      <c r="N102" s="132">
        <f t="shared" si="24"/>
        <v>0.14518147684605759</v>
      </c>
      <c r="O102" s="132">
        <f t="shared" si="24"/>
        <v>0.15092024539877305</v>
      </c>
      <c r="P102" s="132">
        <f t="shared" si="24"/>
        <v>0.15662650602409625</v>
      </c>
      <c r="X102" s="129"/>
    </row>
    <row r="103" spans="1:24" s="127" customFormat="1" x14ac:dyDescent="0.25">
      <c r="A103" s="127" t="s">
        <v>30</v>
      </c>
      <c r="B103" s="133">
        <f>B100-B101</f>
        <v>0.29999999999999982</v>
      </c>
      <c r="C103" s="133">
        <f t="shared" ref="C103:P103" si="25">C100-C101</f>
        <v>0.36000000000000032</v>
      </c>
      <c r="D103" s="133">
        <f t="shared" si="25"/>
        <v>0.4300000000000006</v>
      </c>
      <c r="E103" s="133">
        <f t="shared" si="25"/>
        <v>0.5</v>
      </c>
      <c r="F103" s="133">
        <f t="shared" si="25"/>
        <v>0.5699999999999994</v>
      </c>
      <c r="G103" s="133">
        <f t="shared" si="25"/>
        <v>0.64999999999999947</v>
      </c>
      <c r="H103" s="133">
        <f t="shared" si="25"/>
        <v>0.73000000000000043</v>
      </c>
      <c r="I103" s="133">
        <f t="shared" si="25"/>
        <v>0.79999999999999982</v>
      </c>
      <c r="J103" s="133">
        <f t="shared" si="25"/>
        <v>0.86999999999999922</v>
      </c>
      <c r="K103" s="133">
        <f t="shared" si="25"/>
        <v>0.95000000000000018</v>
      </c>
      <c r="L103" s="133">
        <f t="shared" si="25"/>
        <v>1.0200000000000005</v>
      </c>
      <c r="M103" s="133">
        <f t="shared" si="25"/>
        <v>1.0899999999999999</v>
      </c>
      <c r="N103" s="133">
        <f t="shared" si="25"/>
        <v>1.1600000000000001</v>
      </c>
      <c r="O103" s="133">
        <f t="shared" si="25"/>
        <v>1.2300000000000004</v>
      </c>
      <c r="P103" s="133">
        <f t="shared" si="25"/>
        <v>1.2999999999999989</v>
      </c>
      <c r="X103" s="129"/>
    </row>
    <row r="104" spans="1:24" s="127" customFormat="1" x14ac:dyDescent="0.25">
      <c r="B104" s="136"/>
      <c r="C104" s="136"/>
      <c r="D104" s="136"/>
      <c r="E104" s="136"/>
      <c r="F104" s="136"/>
      <c r="G104" s="136"/>
      <c r="H104" s="136"/>
      <c r="I104" s="136"/>
      <c r="J104" s="136"/>
      <c r="X104" s="129"/>
    </row>
    <row r="105" spans="1:24" s="127" customFormat="1" x14ac:dyDescent="0.25">
      <c r="B105" s="136"/>
      <c r="C105" s="136"/>
      <c r="D105" s="136"/>
      <c r="E105" s="136"/>
      <c r="F105" s="136"/>
      <c r="G105" s="136"/>
      <c r="H105" s="136"/>
      <c r="I105" s="136"/>
      <c r="J105" s="136"/>
      <c r="X105" s="129"/>
    </row>
    <row r="106" spans="1:24" s="127" customFormat="1" ht="22.5" x14ac:dyDescent="0.3">
      <c r="A106" s="134" t="s">
        <v>94</v>
      </c>
      <c r="B106" s="134"/>
      <c r="C106" s="134"/>
      <c r="D106" s="134"/>
      <c r="E106" s="134"/>
      <c r="F106" s="134"/>
      <c r="G106" s="134"/>
      <c r="H106" s="134"/>
      <c r="I106" s="134"/>
      <c r="J106" s="134"/>
      <c r="K106" s="134"/>
      <c r="L106" s="134"/>
      <c r="M106" s="134"/>
      <c r="N106" s="134"/>
      <c r="O106" s="134"/>
      <c r="P106" s="134"/>
      <c r="X106" s="129"/>
    </row>
    <row r="107" spans="1:24" s="127" customFormat="1" x14ac:dyDescent="0.25">
      <c r="B107" s="135">
        <v>1</v>
      </c>
      <c r="C107" s="135">
        <v>2</v>
      </c>
      <c r="D107" s="135">
        <v>3</v>
      </c>
      <c r="E107" s="135">
        <v>4</v>
      </c>
      <c r="F107" s="135">
        <v>5</v>
      </c>
      <c r="G107" s="135">
        <v>6</v>
      </c>
      <c r="H107" s="135">
        <v>7</v>
      </c>
      <c r="I107" s="135">
        <v>8</v>
      </c>
      <c r="J107" s="135">
        <v>9</v>
      </c>
      <c r="K107" s="135">
        <v>10</v>
      </c>
      <c r="L107" s="135">
        <v>11</v>
      </c>
      <c r="M107" s="135">
        <v>12</v>
      </c>
      <c r="N107" s="135">
        <v>13</v>
      </c>
      <c r="O107" s="135">
        <v>14</v>
      </c>
      <c r="P107" s="135">
        <v>15</v>
      </c>
      <c r="X107" s="129"/>
    </row>
    <row r="108" spans="1:24" s="127" customFormat="1" x14ac:dyDescent="0.25">
      <c r="A108" s="66" t="s">
        <v>20</v>
      </c>
      <c r="B108" s="38">
        <v>6.78</v>
      </c>
      <c r="C108" s="35">
        <v>7</v>
      </c>
      <c r="D108" s="35">
        <v>7.25</v>
      </c>
      <c r="E108" s="35">
        <v>7.47</v>
      </c>
      <c r="F108" s="35">
        <v>7.76</v>
      </c>
      <c r="G108" s="35">
        <v>8.15</v>
      </c>
      <c r="H108" s="35">
        <v>8.36</v>
      </c>
      <c r="I108" s="35">
        <v>8.6999999999999993</v>
      </c>
      <c r="J108" s="35">
        <v>8.9700000000000006</v>
      </c>
      <c r="K108" s="35">
        <v>9.2799999999999994</v>
      </c>
      <c r="L108" s="35">
        <v>9.59</v>
      </c>
      <c r="M108" s="35">
        <v>9.91</v>
      </c>
      <c r="N108" s="35">
        <v>10.24</v>
      </c>
      <c r="O108" s="35">
        <v>10.55</v>
      </c>
      <c r="P108" s="35">
        <v>10.9</v>
      </c>
      <c r="X108" s="129"/>
    </row>
    <row r="109" spans="1:24" s="127" customFormat="1" x14ac:dyDescent="0.25">
      <c r="A109" s="128" t="s">
        <v>21</v>
      </c>
      <c r="B109" s="38">
        <v>4.55</v>
      </c>
      <c r="C109" s="35">
        <v>4.8499999999999996</v>
      </c>
      <c r="D109" s="35">
        <v>5.15</v>
      </c>
      <c r="E109" s="35">
        <v>5.47</v>
      </c>
      <c r="F109" s="35">
        <v>5.79</v>
      </c>
      <c r="G109" s="35">
        <v>6.11</v>
      </c>
      <c r="H109" s="35">
        <v>6.45</v>
      </c>
      <c r="I109" s="35">
        <v>6.81</v>
      </c>
      <c r="J109" s="35">
        <v>7.11</v>
      </c>
      <c r="K109" s="35">
        <v>7.49</v>
      </c>
      <c r="L109" s="35">
        <v>7.85</v>
      </c>
      <c r="M109" s="35">
        <v>8.24</v>
      </c>
      <c r="N109" s="35">
        <v>8.64</v>
      </c>
      <c r="O109" s="35">
        <v>9.0399999999999991</v>
      </c>
      <c r="P109" s="35">
        <v>9.4600000000000009</v>
      </c>
      <c r="X109" s="129"/>
    </row>
    <row r="110" spans="1:24" s="127" customFormat="1" x14ac:dyDescent="0.25">
      <c r="A110" s="131" t="s">
        <v>29</v>
      </c>
      <c r="B110" s="132">
        <f>(B108-B109)/B109</f>
        <v>0.4901098901098902</v>
      </c>
      <c r="C110" s="132">
        <f t="shared" ref="C110:P110" si="26">(C108-C109)/C109</f>
        <v>0.44329896907216504</v>
      </c>
      <c r="D110" s="132">
        <f t="shared" si="26"/>
        <v>0.40776699029126207</v>
      </c>
      <c r="E110" s="132">
        <f t="shared" si="26"/>
        <v>0.3656307129798903</v>
      </c>
      <c r="F110" s="132">
        <f t="shared" si="26"/>
        <v>0.34024179620034539</v>
      </c>
      <c r="G110" s="132">
        <f t="shared" si="26"/>
        <v>0.33387888707037644</v>
      </c>
      <c r="H110" s="132">
        <f t="shared" si="26"/>
        <v>0.29612403100775181</v>
      </c>
      <c r="I110" s="132">
        <f t="shared" si="26"/>
        <v>0.27753303964757708</v>
      </c>
      <c r="J110" s="132">
        <f t="shared" si="26"/>
        <v>0.26160337552742619</v>
      </c>
      <c r="K110" s="132">
        <f t="shared" si="26"/>
        <v>0.23898531375166876</v>
      </c>
      <c r="L110" s="132">
        <f t="shared" si="26"/>
        <v>0.22165605095541405</v>
      </c>
      <c r="M110" s="132">
        <f t="shared" si="26"/>
        <v>0.20266990291262135</v>
      </c>
      <c r="N110" s="132">
        <f t="shared" si="26"/>
        <v>0.18518518518518512</v>
      </c>
      <c r="O110" s="132">
        <f t="shared" si="26"/>
        <v>0.16703539823008867</v>
      </c>
      <c r="P110" s="132">
        <f t="shared" si="26"/>
        <v>0.15221987315010566</v>
      </c>
      <c r="X110" s="129"/>
    </row>
    <row r="111" spans="1:24" s="127" customFormat="1" x14ac:dyDescent="0.25">
      <c r="A111" s="127" t="s">
        <v>30</v>
      </c>
      <c r="B111" s="133">
        <f>B108-B109</f>
        <v>2.2300000000000004</v>
      </c>
      <c r="C111" s="133">
        <f t="shared" ref="C111:P111" si="27">C108-C109</f>
        <v>2.1500000000000004</v>
      </c>
      <c r="D111" s="133">
        <f t="shared" si="27"/>
        <v>2.0999999999999996</v>
      </c>
      <c r="E111" s="133">
        <f t="shared" si="27"/>
        <v>2</v>
      </c>
      <c r="F111" s="133">
        <f t="shared" si="27"/>
        <v>1.9699999999999998</v>
      </c>
      <c r="G111" s="133">
        <f t="shared" si="27"/>
        <v>2.04</v>
      </c>
      <c r="H111" s="133">
        <f t="shared" si="27"/>
        <v>1.9099999999999993</v>
      </c>
      <c r="I111" s="133">
        <f t="shared" si="27"/>
        <v>1.8899999999999997</v>
      </c>
      <c r="J111" s="133">
        <f t="shared" si="27"/>
        <v>1.8600000000000003</v>
      </c>
      <c r="K111" s="133">
        <f t="shared" si="27"/>
        <v>1.7899999999999991</v>
      </c>
      <c r="L111" s="133">
        <f t="shared" si="27"/>
        <v>1.7400000000000002</v>
      </c>
      <c r="M111" s="133">
        <f t="shared" si="27"/>
        <v>1.67</v>
      </c>
      <c r="N111" s="133">
        <f t="shared" si="27"/>
        <v>1.5999999999999996</v>
      </c>
      <c r="O111" s="133">
        <f t="shared" si="27"/>
        <v>1.5100000000000016</v>
      </c>
      <c r="P111" s="133">
        <f t="shared" si="27"/>
        <v>1.4399999999999995</v>
      </c>
      <c r="X111" s="129"/>
    </row>
    <row r="112" spans="1:24" s="134" customFormat="1" ht="22.5" x14ac:dyDescent="0.3">
      <c r="X112" s="137"/>
    </row>
    <row r="113" spans="1:30" s="127" customFormat="1" x14ac:dyDescent="0.25">
      <c r="X113" s="129"/>
    </row>
    <row r="114" spans="1:30" s="127" customFormat="1" ht="22.5" x14ac:dyDescent="0.3">
      <c r="A114" s="134" t="s">
        <v>95</v>
      </c>
      <c r="B114" s="134"/>
      <c r="C114" s="134"/>
      <c r="D114" s="134"/>
      <c r="E114" s="134"/>
      <c r="F114" s="134"/>
      <c r="G114" s="134"/>
      <c r="H114" s="134"/>
      <c r="I114" s="134"/>
      <c r="J114" s="134"/>
      <c r="K114" s="134"/>
      <c r="L114" s="134"/>
      <c r="M114" s="134"/>
      <c r="N114" s="134"/>
      <c r="O114" s="134"/>
      <c r="P114" s="134"/>
      <c r="X114" s="129"/>
    </row>
    <row r="115" spans="1:30" s="127" customFormat="1" x14ac:dyDescent="0.25">
      <c r="B115" s="135">
        <v>1</v>
      </c>
      <c r="C115" s="135">
        <v>2</v>
      </c>
      <c r="D115" s="135">
        <v>3</v>
      </c>
      <c r="E115" s="135">
        <v>4</v>
      </c>
      <c r="F115" s="135">
        <v>5</v>
      </c>
      <c r="G115" s="135">
        <v>6</v>
      </c>
      <c r="H115" s="135">
        <v>7</v>
      </c>
      <c r="I115" s="135">
        <v>8</v>
      </c>
      <c r="J115" s="135">
        <v>9</v>
      </c>
      <c r="K115" s="135">
        <v>10</v>
      </c>
      <c r="L115" s="135">
        <v>11</v>
      </c>
      <c r="M115" s="135">
        <v>12</v>
      </c>
      <c r="N115" s="135">
        <v>13</v>
      </c>
      <c r="O115" s="135">
        <v>14</v>
      </c>
      <c r="P115" s="135">
        <v>15</v>
      </c>
      <c r="X115" s="129"/>
    </row>
    <row r="116" spans="1:30" s="127" customFormat="1" ht="18.75" x14ac:dyDescent="0.3">
      <c r="A116" s="66" t="s">
        <v>20</v>
      </c>
      <c r="B116" s="38">
        <v>5.76</v>
      </c>
      <c r="C116" s="35">
        <v>6.12</v>
      </c>
      <c r="D116" s="35">
        <v>6.48</v>
      </c>
      <c r="E116" s="35">
        <v>6.84</v>
      </c>
      <c r="F116" s="35">
        <v>7.2</v>
      </c>
      <c r="G116" s="35">
        <v>7.56</v>
      </c>
      <c r="H116" s="35">
        <v>7.92</v>
      </c>
      <c r="I116" s="35">
        <v>8.2799999999999994</v>
      </c>
      <c r="J116" s="35">
        <v>8.6</v>
      </c>
      <c r="K116" s="35">
        <v>8.9</v>
      </c>
      <c r="L116" s="35">
        <v>9.14</v>
      </c>
      <c r="M116" s="35">
        <v>9.3800000000000008</v>
      </c>
      <c r="N116" s="35">
        <v>9.6199999999999992</v>
      </c>
      <c r="O116" s="35">
        <v>9.86</v>
      </c>
      <c r="P116" s="35">
        <v>10.1</v>
      </c>
      <c r="X116" s="138"/>
      <c r="Y116" s="139"/>
      <c r="Z116" s="139"/>
      <c r="AA116" s="139"/>
      <c r="AB116" s="139"/>
    </row>
    <row r="117" spans="1:30" s="127" customFormat="1" x14ac:dyDescent="0.25">
      <c r="A117" s="128" t="s">
        <v>21</v>
      </c>
      <c r="B117" s="38">
        <v>5.0999999999999996</v>
      </c>
      <c r="C117" s="35">
        <v>5.4</v>
      </c>
      <c r="D117" s="35">
        <v>5.7</v>
      </c>
      <c r="E117" s="35">
        <v>6</v>
      </c>
      <c r="F117" s="35">
        <v>6.3</v>
      </c>
      <c r="G117" s="35">
        <v>6.58</v>
      </c>
      <c r="H117" s="35">
        <v>6.84</v>
      </c>
      <c r="I117" s="35">
        <v>7.08</v>
      </c>
      <c r="J117" s="35">
        <v>7.34</v>
      </c>
      <c r="K117" s="35">
        <v>7.58</v>
      </c>
      <c r="L117" s="35">
        <v>7.84</v>
      </c>
      <c r="M117" s="35">
        <v>8.08</v>
      </c>
      <c r="N117" s="35">
        <v>8.34</v>
      </c>
      <c r="O117" s="35">
        <v>8.58</v>
      </c>
      <c r="P117" s="35">
        <v>8.84</v>
      </c>
      <c r="X117" s="140"/>
      <c r="Y117" s="128"/>
      <c r="Z117" s="128"/>
      <c r="AA117" s="128"/>
      <c r="AB117" s="128"/>
      <c r="AC117" s="141"/>
      <c r="AD117" s="141"/>
    </row>
    <row r="118" spans="1:30" s="127" customFormat="1" x14ac:dyDescent="0.25">
      <c r="A118" s="131" t="s">
        <v>29</v>
      </c>
      <c r="B118" s="132">
        <f>(B116-B117)/B117</f>
        <v>0.12941176470588239</v>
      </c>
      <c r="C118" s="132">
        <f t="shared" ref="C118:P118" si="28">(C116-C117)/C117</f>
        <v>0.13333333333333328</v>
      </c>
      <c r="D118" s="132">
        <f t="shared" si="28"/>
        <v>0.13684210526315793</v>
      </c>
      <c r="E118" s="132">
        <f t="shared" si="28"/>
        <v>0.13999999999999999</v>
      </c>
      <c r="F118" s="132">
        <f t="shared" si="28"/>
        <v>0.1428571428571429</v>
      </c>
      <c r="G118" s="132">
        <f t="shared" si="28"/>
        <v>0.14893617021276589</v>
      </c>
      <c r="H118" s="132">
        <f t="shared" si="28"/>
        <v>0.15789473684210528</v>
      </c>
      <c r="I118" s="132">
        <f t="shared" si="28"/>
        <v>0.16949152542372872</v>
      </c>
      <c r="J118" s="132">
        <f t="shared" si="28"/>
        <v>0.17166212534059944</v>
      </c>
      <c r="K118" s="132">
        <f t="shared" si="28"/>
        <v>0.17414248021108183</v>
      </c>
      <c r="L118" s="132">
        <f t="shared" si="28"/>
        <v>0.16581632653061235</v>
      </c>
      <c r="M118" s="132">
        <f t="shared" si="28"/>
        <v>0.16089108910891098</v>
      </c>
      <c r="N118" s="132">
        <f t="shared" si="28"/>
        <v>0.1534772182254196</v>
      </c>
      <c r="O118" s="132">
        <f t="shared" si="28"/>
        <v>0.1491841491841491</v>
      </c>
      <c r="P118" s="132">
        <f t="shared" si="28"/>
        <v>0.14253393665158368</v>
      </c>
      <c r="X118" s="129"/>
    </row>
    <row r="119" spans="1:30" s="127" customFormat="1" x14ac:dyDescent="0.25">
      <c r="A119" s="127" t="s">
        <v>30</v>
      </c>
      <c r="B119" s="133">
        <f>B116-B117</f>
        <v>0.66000000000000014</v>
      </c>
      <c r="C119" s="133">
        <f t="shared" ref="C119:P119" si="29">C116-C117</f>
        <v>0.71999999999999975</v>
      </c>
      <c r="D119" s="133">
        <f t="shared" si="29"/>
        <v>0.78000000000000025</v>
      </c>
      <c r="E119" s="133">
        <f t="shared" si="29"/>
        <v>0.83999999999999986</v>
      </c>
      <c r="F119" s="133">
        <f t="shared" si="29"/>
        <v>0.90000000000000036</v>
      </c>
      <c r="G119" s="133">
        <f t="shared" si="29"/>
        <v>0.97999999999999954</v>
      </c>
      <c r="H119" s="133">
        <f t="shared" si="29"/>
        <v>1.08</v>
      </c>
      <c r="I119" s="133">
        <f t="shared" si="29"/>
        <v>1.1999999999999993</v>
      </c>
      <c r="J119" s="133">
        <f t="shared" si="29"/>
        <v>1.2599999999999998</v>
      </c>
      <c r="K119" s="133">
        <f t="shared" si="29"/>
        <v>1.3200000000000003</v>
      </c>
      <c r="L119" s="133">
        <f t="shared" si="29"/>
        <v>1.3000000000000007</v>
      </c>
      <c r="M119" s="133">
        <f t="shared" si="29"/>
        <v>1.3000000000000007</v>
      </c>
      <c r="N119" s="133">
        <f t="shared" si="29"/>
        <v>1.2799999999999994</v>
      </c>
      <c r="O119" s="133">
        <f t="shared" si="29"/>
        <v>1.2799999999999994</v>
      </c>
      <c r="P119" s="133">
        <f t="shared" si="29"/>
        <v>1.2599999999999998</v>
      </c>
      <c r="X119" s="129"/>
    </row>
    <row r="120" spans="1:30" s="127" customFormat="1" x14ac:dyDescent="0.25">
      <c r="X120" s="129"/>
    </row>
    <row r="121" spans="1:30" s="127" customFormat="1" x14ac:dyDescent="0.25">
      <c r="X121" s="129"/>
    </row>
    <row r="130" spans="2:16" x14ac:dyDescent="0.25">
      <c r="B130" s="36"/>
      <c r="C130" s="36"/>
      <c r="D130" s="36"/>
      <c r="E130" s="36"/>
      <c r="F130" s="36"/>
      <c r="G130" s="36"/>
      <c r="H130" s="36"/>
      <c r="I130" s="36"/>
      <c r="J130" s="36"/>
      <c r="K130" s="36"/>
      <c r="L130" s="36"/>
      <c r="M130" s="36"/>
      <c r="N130" s="36"/>
      <c r="O130" s="36"/>
      <c r="P130" s="36"/>
    </row>
  </sheetData>
  <sortState xmlns:xlrd2="http://schemas.microsoft.com/office/spreadsheetml/2017/richdata2" ref="A22:P32">
    <sortCondition ref="A22:A32"/>
  </sortState>
  <mergeCells count="5">
    <mergeCell ref="A35:C35"/>
    <mergeCell ref="A36:C36"/>
    <mergeCell ref="A37:C37"/>
    <mergeCell ref="A38:C38"/>
    <mergeCell ref="A39:C39"/>
  </mergeCells>
  <pageMargins left="0.7" right="0.7" top="0.78740157499999996" bottom="0.78740157499999996" header="0.3" footer="0.3"/>
  <pageSetup paperSize="9" orientation="portrait" horizontalDpi="0" verticalDpi="0" r:id="rId1"/>
  <ignoredErrors>
    <ignoredError sqref="Y15:AA15 AB15:AL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607A-6DAB-4930-B32F-84436BC2251A}">
  <dimension ref="A1:M21"/>
  <sheetViews>
    <sheetView workbookViewId="0">
      <selection activeCell="A3" sqref="A3"/>
    </sheetView>
  </sheetViews>
  <sheetFormatPr baseColWidth="10" defaultRowHeight="15.75" x14ac:dyDescent="0.25"/>
  <cols>
    <col min="1" max="1" width="13.125" customWidth="1"/>
    <col min="9" max="9" width="22.125" style="21" customWidth="1"/>
    <col min="10" max="10" width="34.875" style="21" customWidth="1"/>
    <col min="11" max="11" width="31" style="21" customWidth="1"/>
    <col min="12" max="12" width="22" style="21" customWidth="1"/>
    <col min="13" max="13" width="27.625" style="21" customWidth="1"/>
  </cols>
  <sheetData>
    <row r="1" spans="1:13" s="77" customFormat="1" ht="18.75" x14ac:dyDescent="0.3">
      <c r="A1" s="77" t="s">
        <v>66</v>
      </c>
      <c r="I1" s="94"/>
      <c r="J1" s="94"/>
      <c r="K1" s="94"/>
      <c r="L1" s="94"/>
      <c r="M1" s="94"/>
    </row>
    <row r="2" spans="1:13" ht="18.75" x14ac:dyDescent="0.3">
      <c r="I2" s="94" t="s">
        <v>59</v>
      </c>
    </row>
    <row r="3" spans="1:13" ht="18.75" x14ac:dyDescent="0.25">
      <c r="A3" s="4" t="s">
        <v>61</v>
      </c>
      <c r="B3" s="4" t="s">
        <v>41</v>
      </c>
      <c r="C3" s="4" t="s">
        <v>55</v>
      </c>
      <c r="D3" s="4" t="s">
        <v>56</v>
      </c>
      <c r="E3" s="4" t="s">
        <v>57</v>
      </c>
      <c r="F3" s="4" t="s">
        <v>53</v>
      </c>
      <c r="G3" s="4" t="s">
        <v>58</v>
      </c>
      <c r="I3" s="177" t="s">
        <v>97</v>
      </c>
      <c r="J3" s="177" t="s">
        <v>98</v>
      </c>
      <c r="K3" s="177" t="s">
        <v>99</v>
      </c>
      <c r="L3" s="177" t="s">
        <v>100</v>
      </c>
      <c r="M3" s="177" t="s">
        <v>101</v>
      </c>
    </row>
    <row r="4" spans="1:13" s="120" customFormat="1" ht="18.75" x14ac:dyDescent="0.25">
      <c r="A4" s="116" t="s">
        <v>59</v>
      </c>
      <c r="B4" s="117">
        <v>9.58</v>
      </c>
      <c r="C4" s="118">
        <v>2.4500000000000002</v>
      </c>
      <c r="D4" s="118">
        <v>8.9499999999999993</v>
      </c>
      <c r="E4" s="118">
        <v>98.48</v>
      </c>
      <c r="F4" s="118">
        <v>23.56</v>
      </c>
      <c r="G4" s="119">
        <v>8.3379629629629623E-2</v>
      </c>
      <c r="I4" s="178" t="s">
        <v>41</v>
      </c>
      <c r="J4" s="178">
        <v>9.58</v>
      </c>
      <c r="K4" s="178" t="s">
        <v>102</v>
      </c>
      <c r="L4" s="178" t="s">
        <v>103</v>
      </c>
      <c r="M4" s="179">
        <v>40041</v>
      </c>
    </row>
    <row r="5" spans="1:13" s="120" customFormat="1" ht="18.75" x14ac:dyDescent="0.25">
      <c r="A5" s="116" t="s">
        <v>60</v>
      </c>
      <c r="B5" s="117">
        <v>10.49</v>
      </c>
      <c r="C5" s="118">
        <v>2.09</v>
      </c>
      <c r="D5" s="118">
        <v>7.52</v>
      </c>
      <c r="E5" s="118">
        <v>72.28</v>
      </c>
      <c r="F5" s="118">
        <v>22.63</v>
      </c>
      <c r="G5" s="119">
        <v>9.4629629629629633E-2</v>
      </c>
      <c r="I5" s="178" t="s">
        <v>49</v>
      </c>
      <c r="J5" s="178">
        <v>2.4500000000000002</v>
      </c>
      <c r="K5" s="178" t="s">
        <v>124</v>
      </c>
      <c r="L5" s="178" t="s">
        <v>125</v>
      </c>
      <c r="M5" s="179">
        <v>34177</v>
      </c>
    </row>
    <row r="6" spans="1:13" s="120" customFormat="1" ht="18.75" x14ac:dyDescent="0.25">
      <c r="A6" s="116" t="s">
        <v>64</v>
      </c>
      <c r="B6" s="121">
        <f>(B5-B4)/B4</f>
        <v>9.4989561586638849E-2</v>
      </c>
      <c r="C6" s="121">
        <f>(C4-C5)/C5</f>
        <v>0.17224880382775137</v>
      </c>
      <c r="D6" s="121">
        <f t="shared" ref="D6:F6" si="0">(D4-D5)/D5</f>
        <v>0.19015957446808507</v>
      </c>
      <c r="E6" s="121">
        <f t="shared" si="0"/>
        <v>0.36247924737133375</v>
      </c>
      <c r="F6" s="121">
        <f t="shared" si="0"/>
        <v>4.1095890410958895E-2</v>
      </c>
      <c r="G6" s="121">
        <f>(G5-G4)/G4</f>
        <v>0.1349250416435315</v>
      </c>
      <c r="I6" s="178" t="s">
        <v>115</v>
      </c>
      <c r="J6" s="178">
        <v>8.9499999999999993</v>
      </c>
      <c r="K6" s="178" t="s">
        <v>126</v>
      </c>
      <c r="L6" s="178" t="s">
        <v>109</v>
      </c>
      <c r="M6" s="179">
        <v>33480</v>
      </c>
    </row>
    <row r="7" spans="1:13" s="120" customFormat="1" ht="18.75" x14ac:dyDescent="0.25">
      <c r="A7" s="149"/>
      <c r="B7" s="150"/>
      <c r="C7" s="150"/>
      <c r="D7" s="150"/>
      <c r="E7" s="150"/>
      <c r="F7" s="150"/>
      <c r="G7" s="150"/>
      <c r="I7" s="177" t="s">
        <v>118</v>
      </c>
      <c r="J7" s="177">
        <v>98.48</v>
      </c>
      <c r="K7" s="177" t="s">
        <v>123</v>
      </c>
      <c r="L7" s="177" t="s">
        <v>120</v>
      </c>
      <c r="M7" s="180">
        <v>35210</v>
      </c>
    </row>
    <row r="8" spans="1:13" s="120" customFormat="1" ht="18.75" x14ac:dyDescent="0.25">
      <c r="A8" s="149"/>
      <c r="B8" s="150"/>
      <c r="C8" s="150"/>
      <c r="D8" s="150"/>
      <c r="E8" s="150"/>
      <c r="F8" s="150"/>
      <c r="G8" s="150"/>
      <c r="I8" s="178" t="s">
        <v>121</v>
      </c>
      <c r="J8" s="178" t="s">
        <v>127</v>
      </c>
      <c r="K8" s="178" t="s">
        <v>128</v>
      </c>
      <c r="L8" s="178" t="s">
        <v>109</v>
      </c>
      <c r="M8" s="179">
        <v>45073</v>
      </c>
    </row>
    <row r="9" spans="1:13" s="120" customFormat="1" ht="18.75" x14ac:dyDescent="0.25">
      <c r="A9" s="149"/>
      <c r="B9" s="150"/>
      <c r="C9" s="150"/>
      <c r="D9" s="150"/>
      <c r="E9" s="150"/>
      <c r="F9" s="150"/>
      <c r="G9" s="150"/>
      <c r="I9" s="177" t="s">
        <v>58</v>
      </c>
      <c r="J9" s="181">
        <v>1.3929398148148147E-3</v>
      </c>
      <c r="K9" s="177" t="s">
        <v>105</v>
      </c>
      <c r="L9" s="177" t="s">
        <v>106</v>
      </c>
      <c r="M9" s="180">
        <v>45207</v>
      </c>
    </row>
    <row r="10" spans="1:13" s="120" customFormat="1" x14ac:dyDescent="0.25">
      <c r="A10" s="149"/>
      <c r="B10" s="150"/>
      <c r="C10" s="150"/>
      <c r="D10" s="150"/>
      <c r="E10" s="150"/>
      <c r="F10" s="150"/>
      <c r="G10" s="150"/>
      <c r="I10" s="21"/>
      <c r="J10" s="21"/>
      <c r="K10" s="21"/>
      <c r="L10" s="21"/>
      <c r="M10" s="21"/>
    </row>
    <row r="11" spans="1:13" s="120" customFormat="1" x14ac:dyDescent="0.25">
      <c r="A11" s="149"/>
      <c r="B11" s="150"/>
      <c r="C11" s="150"/>
      <c r="D11" s="150"/>
      <c r="E11" s="150"/>
      <c r="F11" s="150"/>
      <c r="G11" s="150"/>
      <c r="I11" s="21"/>
      <c r="J11" s="21"/>
      <c r="K11" s="21"/>
      <c r="L11" s="21"/>
      <c r="M11" s="21"/>
    </row>
    <row r="12" spans="1:13" ht="18.75" x14ac:dyDescent="0.3">
      <c r="I12" s="94" t="s">
        <v>60</v>
      </c>
    </row>
    <row r="13" spans="1:13" s="77" customFormat="1" ht="18.75" x14ac:dyDescent="0.3">
      <c r="A13" s="148" t="s">
        <v>67</v>
      </c>
      <c r="I13" s="177" t="s">
        <v>97</v>
      </c>
      <c r="J13" s="177" t="s">
        <v>98</v>
      </c>
      <c r="K13" s="177" t="s">
        <v>107</v>
      </c>
      <c r="L13" s="177" t="s">
        <v>100</v>
      </c>
      <c r="M13" s="177" t="s">
        <v>101</v>
      </c>
    </row>
    <row r="14" spans="1:13" s="120" customFormat="1" ht="18.75" x14ac:dyDescent="0.25">
      <c r="A14" s="116" t="s">
        <v>65</v>
      </c>
      <c r="B14" s="116" t="s">
        <v>41</v>
      </c>
      <c r="C14" s="116" t="s">
        <v>55</v>
      </c>
      <c r="D14" s="116" t="s">
        <v>56</v>
      </c>
      <c r="E14" s="116" t="s">
        <v>57</v>
      </c>
      <c r="F14" s="116" t="s">
        <v>53</v>
      </c>
      <c r="I14" s="178" t="s">
        <v>41</v>
      </c>
      <c r="J14" s="178">
        <v>10.49</v>
      </c>
      <c r="K14" s="178" t="s">
        <v>108</v>
      </c>
      <c r="L14" s="178" t="s">
        <v>109</v>
      </c>
      <c r="M14" s="179">
        <v>32340</v>
      </c>
    </row>
    <row r="15" spans="1:13" s="120" customFormat="1" ht="18.75" x14ac:dyDescent="0.25">
      <c r="A15" s="116" t="s">
        <v>62</v>
      </c>
      <c r="B15" s="117">
        <v>11.6</v>
      </c>
      <c r="C15" s="118">
        <v>1.89</v>
      </c>
      <c r="D15" s="118">
        <v>6.59</v>
      </c>
      <c r="E15" s="118">
        <v>55.91</v>
      </c>
      <c r="F15" s="118">
        <v>15.75</v>
      </c>
      <c r="I15" s="177" t="s">
        <v>49</v>
      </c>
      <c r="J15" s="177">
        <v>2.09</v>
      </c>
      <c r="K15" s="177" t="s">
        <v>113</v>
      </c>
      <c r="L15" s="177" t="s">
        <v>114</v>
      </c>
      <c r="M15" s="180">
        <v>32019</v>
      </c>
    </row>
    <row r="16" spans="1:13" s="120" customFormat="1" ht="18.75" x14ac:dyDescent="0.25">
      <c r="A16" s="116" t="s">
        <v>63</v>
      </c>
      <c r="B16" s="117">
        <v>12.2</v>
      </c>
      <c r="C16" s="118">
        <v>1.75</v>
      </c>
      <c r="D16" s="118">
        <v>6.03</v>
      </c>
      <c r="E16" s="118">
        <v>49.56</v>
      </c>
      <c r="F16" s="118">
        <v>14.42</v>
      </c>
      <c r="I16" s="177" t="s">
        <v>115</v>
      </c>
      <c r="J16" s="177">
        <v>7.52</v>
      </c>
      <c r="K16" s="177" t="s">
        <v>116</v>
      </c>
      <c r="L16" s="177" t="s">
        <v>117</v>
      </c>
      <c r="M16" s="180">
        <v>32305</v>
      </c>
    </row>
    <row r="17" spans="1:13" s="120" customFormat="1" ht="18.75" x14ac:dyDescent="0.25">
      <c r="A17" s="116" t="s">
        <v>64</v>
      </c>
      <c r="B17" s="121">
        <f>(B16-B15)/B15</f>
        <v>5.1724137931034454E-2</v>
      </c>
      <c r="C17" s="121">
        <f>(C15-C16)/C16</f>
        <v>7.9999999999999946E-2</v>
      </c>
      <c r="D17" s="121">
        <f t="shared" ref="D17:E17" si="1">(D15-D16)/D16</f>
        <v>9.2868988391376389E-2</v>
      </c>
      <c r="E17" s="121">
        <f t="shared" si="1"/>
        <v>0.12812752219531867</v>
      </c>
      <c r="F17" s="121">
        <f>(F15-F16)/F16</f>
        <v>9.2233009708737865E-2</v>
      </c>
      <c r="I17" s="178" t="s">
        <v>118</v>
      </c>
      <c r="J17" s="178">
        <v>72.28</v>
      </c>
      <c r="K17" s="178" t="s">
        <v>119</v>
      </c>
      <c r="L17" s="178" t="s">
        <v>120</v>
      </c>
      <c r="M17" s="179">
        <v>39704</v>
      </c>
    </row>
    <row r="18" spans="1:13" ht="18.75" x14ac:dyDescent="0.25">
      <c r="I18" s="177" t="s">
        <v>121</v>
      </c>
      <c r="J18" s="177">
        <v>22.63</v>
      </c>
      <c r="K18" s="177" t="s">
        <v>122</v>
      </c>
      <c r="L18" s="177" t="s">
        <v>117</v>
      </c>
      <c r="M18" s="180">
        <v>31935</v>
      </c>
    </row>
    <row r="19" spans="1:13" ht="18.75" x14ac:dyDescent="0.25">
      <c r="I19" s="177" t="s">
        <v>112</v>
      </c>
      <c r="J19" s="182">
        <v>9.4629629629629633E-2</v>
      </c>
      <c r="K19" s="177" t="s">
        <v>110</v>
      </c>
      <c r="L19" s="177" t="s">
        <v>104</v>
      </c>
      <c r="M19" s="180">
        <v>45403</v>
      </c>
    </row>
    <row r="21" spans="1:13" x14ac:dyDescent="0.25">
      <c r="I21" t="s">
        <v>111</v>
      </c>
    </row>
  </sheetData>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2971-4C31-4667-9F3E-FC8476A51702}">
  <dimension ref="A1:AD87"/>
  <sheetViews>
    <sheetView zoomScale="82" zoomScaleNormal="82" workbookViewId="0">
      <selection activeCell="Z41" sqref="Z41"/>
    </sheetView>
  </sheetViews>
  <sheetFormatPr baseColWidth="10" defaultRowHeight="15.75" x14ac:dyDescent="0.25"/>
  <cols>
    <col min="1" max="6" width="11" style="21"/>
    <col min="7" max="8" width="12.125" style="21" customWidth="1"/>
    <col min="9" max="16" width="11" style="21"/>
  </cols>
  <sheetData>
    <row r="1" spans="1:30" s="1" customFormat="1" ht="22.5" x14ac:dyDescent="0.3">
      <c r="A1" s="1" t="s">
        <v>20</v>
      </c>
      <c r="I1" s="184"/>
      <c r="J1" s="1" t="s">
        <v>21</v>
      </c>
      <c r="T1" s="1" t="s">
        <v>242</v>
      </c>
      <c r="AA1" s="1" t="s">
        <v>243</v>
      </c>
    </row>
    <row r="2" spans="1:30" x14ac:dyDescent="0.25">
      <c r="A2" s="9"/>
      <c r="B2" s="9" t="s">
        <v>244</v>
      </c>
      <c r="C2" s="9" t="s">
        <v>245</v>
      </c>
      <c r="D2" s="9" t="s">
        <v>246</v>
      </c>
      <c r="E2" s="9" t="s">
        <v>247</v>
      </c>
      <c r="F2" s="9" t="s">
        <v>248</v>
      </c>
      <c r="G2" s="185" t="s">
        <v>249</v>
      </c>
      <c r="H2" s="186"/>
      <c r="I2" s="9"/>
      <c r="J2" s="9" t="s">
        <v>250</v>
      </c>
      <c r="K2" s="9" t="s">
        <v>251</v>
      </c>
      <c r="L2" s="9" t="s">
        <v>252</v>
      </c>
      <c r="M2" s="9" t="s">
        <v>253</v>
      </c>
      <c r="N2" s="9" t="s">
        <v>254</v>
      </c>
      <c r="O2" s="187" t="s">
        <v>249</v>
      </c>
      <c r="R2" s="9"/>
      <c r="S2" s="188" t="s">
        <v>244</v>
      </c>
      <c r="T2" s="9" t="s">
        <v>245</v>
      </c>
      <c r="U2" s="9" t="s">
        <v>246</v>
      </c>
      <c r="V2" s="189" t="s">
        <v>247</v>
      </c>
      <c r="W2" s="189" t="s">
        <v>248</v>
      </c>
      <c r="Y2" s="9"/>
      <c r="Z2" s="190" t="s">
        <v>244</v>
      </c>
      <c r="AA2" s="9" t="s">
        <v>245</v>
      </c>
      <c r="AB2" s="9" t="s">
        <v>246</v>
      </c>
      <c r="AC2" s="189" t="s">
        <v>247</v>
      </c>
      <c r="AD2" s="189" t="s">
        <v>248</v>
      </c>
    </row>
    <row r="3" spans="1:30" x14ac:dyDescent="0.25">
      <c r="A3" s="9">
        <v>1</v>
      </c>
      <c r="B3" s="9">
        <v>14.5</v>
      </c>
      <c r="C3" s="9">
        <v>13.9</v>
      </c>
      <c r="D3" s="9">
        <v>15.5</v>
      </c>
      <c r="E3" s="9">
        <v>15.5</v>
      </c>
      <c r="F3" s="9">
        <v>15.8</v>
      </c>
      <c r="G3" s="185">
        <v>89.677419354838719</v>
      </c>
      <c r="H3" s="186"/>
      <c r="I3" s="9">
        <v>1</v>
      </c>
      <c r="J3" s="9">
        <v>16.7</v>
      </c>
      <c r="K3" s="9">
        <v>15.8</v>
      </c>
      <c r="L3" s="9">
        <v>17.3</v>
      </c>
      <c r="M3" s="9">
        <v>17.399999999999999</v>
      </c>
      <c r="N3" s="9">
        <v>18</v>
      </c>
      <c r="O3" s="185">
        <f>K3/L3*100</f>
        <v>91.329479768786129</v>
      </c>
      <c r="R3" s="9">
        <v>1</v>
      </c>
      <c r="S3" s="188">
        <v>0.19999999999999929</v>
      </c>
      <c r="T3" s="9">
        <v>0.20000000000000107</v>
      </c>
      <c r="U3" s="9">
        <v>0.30000000000000071</v>
      </c>
      <c r="V3" s="189">
        <v>0.30000000000000071</v>
      </c>
      <c r="W3" s="189">
        <v>0.40000000000000036</v>
      </c>
      <c r="Y3" s="9">
        <v>1</v>
      </c>
      <c r="Z3" s="190">
        <v>0.30000000000000071</v>
      </c>
      <c r="AA3" s="9">
        <v>0.20000000000000107</v>
      </c>
      <c r="AB3" s="9">
        <v>0.30000000000000071</v>
      </c>
      <c r="AC3" s="189">
        <v>0.39999999999999858</v>
      </c>
      <c r="AD3" s="189">
        <v>0.5</v>
      </c>
    </row>
    <row r="4" spans="1:30" x14ac:dyDescent="0.25">
      <c r="A4" s="9">
        <v>2</v>
      </c>
      <c r="B4" s="9">
        <v>14.3</v>
      </c>
      <c r="C4" s="9">
        <v>13.7</v>
      </c>
      <c r="D4" s="9">
        <v>15.2</v>
      </c>
      <c r="E4" s="9">
        <v>15.2</v>
      </c>
      <c r="F4" s="9">
        <v>15.4</v>
      </c>
      <c r="G4" s="185">
        <v>90.131578947368425</v>
      </c>
      <c r="H4" s="186"/>
      <c r="I4" s="9">
        <v>2</v>
      </c>
      <c r="J4" s="9">
        <v>16.399999999999999</v>
      </c>
      <c r="K4" s="9">
        <v>15.6</v>
      </c>
      <c r="L4" s="9">
        <v>17</v>
      </c>
      <c r="M4" s="9">
        <v>17</v>
      </c>
      <c r="N4" s="9">
        <v>17.5</v>
      </c>
      <c r="O4" s="185">
        <f t="shared" ref="O4:O17" si="0">K4/L4*100</f>
        <v>91.764705882352942</v>
      </c>
      <c r="R4" s="9">
        <v>2</v>
      </c>
      <c r="S4" s="188">
        <v>0.20000000000000107</v>
      </c>
      <c r="T4" s="9">
        <v>0.19999999999999929</v>
      </c>
      <c r="U4" s="9">
        <v>0.29999999999999893</v>
      </c>
      <c r="V4" s="189">
        <v>0.29999999999999893</v>
      </c>
      <c r="W4" s="189">
        <v>0.40000000000000036</v>
      </c>
      <c r="Y4" s="9">
        <v>2</v>
      </c>
      <c r="Z4" s="190">
        <v>0.19999999999999929</v>
      </c>
      <c r="AA4" s="9">
        <v>0.19999999999999929</v>
      </c>
      <c r="AB4" s="9">
        <v>0.30000000000000071</v>
      </c>
      <c r="AC4" s="189">
        <v>0.30000000000000071</v>
      </c>
      <c r="AD4" s="189">
        <v>0.5</v>
      </c>
    </row>
    <row r="5" spans="1:30" x14ac:dyDescent="0.25">
      <c r="A5" s="9">
        <v>3</v>
      </c>
      <c r="B5" s="9">
        <v>14.1</v>
      </c>
      <c r="C5" s="9">
        <v>13.5</v>
      </c>
      <c r="D5" s="9">
        <v>14.9</v>
      </c>
      <c r="E5" s="9">
        <v>14.9</v>
      </c>
      <c r="F5" s="9">
        <v>15</v>
      </c>
      <c r="G5" s="185">
        <v>90.604026845637591</v>
      </c>
      <c r="H5" s="186"/>
      <c r="I5" s="9">
        <v>3</v>
      </c>
      <c r="J5" s="9">
        <v>16.2</v>
      </c>
      <c r="K5" s="9">
        <v>15.4</v>
      </c>
      <c r="L5" s="9">
        <v>16.7</v>
      </c>
      <c r="M5" s="9">
        <v>16.7</v>
      </c>
      <c r="N5" s="9">
        <v>17</v>
      </c>
      <c r="O5" s="185">
        <f t="shared" si="0"/>
        <v>92.215568862275461</v>
      </c>
      <c r="R5" s="9">
        <v>3</v>
      </c>
      <c r="S5" s="188">
        <v>0.19999999999999929</v>
      </c>
      <c r="T5" s="9">
        <v>0.19999999999999929</v>
      </c>
      <c r="U5" s="9">
        <v>0.30000000000000071</v>
      </c>
      <c r="V5" s="189">
        <v>0.30000000000000071</v>
      </c>
      <c r="W5" s="189">
        <v>0.40000000000000036</v>
      </c>
      <c r="Y5" s="9">
        <v>3</v>
      </c>
      <c r="Z5" s="190">
        <v>0.29999999999999893</v>
      </c>
      <c r="AA5" s="9">
        <v>0.20000000000000107</v>
      </c>
      <c r="AB5" s="9">
        <v>0.30000000000000071</v>
      </c>
      <c r="AC5" s="189">
        <v>0.30000000000000071</v>
      </c>
      <c r="AD5" s="189">
        <v>0.5</v>
      </c>
    </row>
    <row r="6" spans="1:30" x14ac:dyDescent="0.25">
      <c r="A6" s="9">
        <v>4</v>
      </c>
      <c r="B6" s="9">
        <v>13.9</v>
      </c>
      <c r="C6" s="9">
        <v>13.3</v>
      </c>
      <c r="D6" s="9">
        <v>14.6</v>
      </c>
      <c r="E6" s="9">
        <v>14.6</v>
      </c>
      <c r="F6" s="9">
        <v>14.6</v>
      </c>
      <c r="G6" s="185">
        <v>91.095890410958916</v>
      </c>
      <c r="H6" s="186"/>
      <c r="I6" s="9">
        <v>4</v>
      </c>
      <c r="J6" s="9">
        <v>15.9</v>
      </c>
      <c r="K6" s="9">
        <v>15.2</v>
      </c>
      <c r="L6" s="9">
        <v>16.399999999999999</v>
      </c>
      <c r="M6" s="9">
        <v>16.399999999999999</v>
      </c>
      <c r="N6" s="9">
        <v>16.5</v>
      </c>
      <c r="O6" s="185">
        <f t="shared" si="0"/>
        <v>92.682926829268297</v>
      </c>
      <c r="R6" s="9">
        <v>4</v>
      </c>
      <c r="S6" s="188">
        <v>0.20000000000000107</v>
      </c>
      <c r="T6" s="9">
        <v>0.20000000000000107</v>
      </c>
      <c r="U6" s="9">
        <v>0.29999999999999893</v>
      </c>
      <c r="V6" s="189">
        <v>0.29999999999999893</v>
      </c>
      <c r="W6" s="189">
        <v>0.29999999999999893</v>
      </c>
      <c r="Y6" s="9">
        <v>4</v>
      </c>
      <c r="Z6" s="190">
        <v>0.20000000000000107</v>
      </c>
      <c r="AA6" s="9">
        <v>0.19999999999999929</v>
      </c>
      <c r="AB6" s="9">
        <v>0.29999999999999716</v>
      </c>
      <c r="AC6" s="189">
        <v>0.29999999999999716</v>
      </c>
      <c r="AD6" s="189">
        <v>0.39999999999999858</v>
      </c>
    </row>
    <row r="7" spans="1:30" x14ac:dyDescent="0.25">
      <c r="A7" s="9">
        <v>5</v>
      </c>
      <c r="B7" s="9">
        <v>13.7</v>
      </c>
      <c r="C7" s="9">
        <v>13.1</v>
      </c>
      <c r="D7" s="191">
        <v>14.3</v>
      </c>
      <c r="E7" s="191">
        <v>14.3</v>
      </c>
      <c r="F7" s="191">
        <v>14.3</v>
      </c>
      <c r="G7" s="185">
        <v>91.608391608391599</v>
      </c>
      <c r="H7" s="186"/>
      <c r="I7" s="9">
        <v>5</v>
      </c>
      <c r="J7" s="9">
        <v>15.7</v>
      </c>
      <c r="K7" s="9">
        <v>15</v>
      </c>
      <c r="L7" s="191">
        <v>16.100000000000001</v>
      </c>
      <c r="M7" s="191">
        <v>16.100000000000001</v>
      </c>
      <c r="N7" s="191">
        <v>16.100000000000001</v>
      </c>
      <c r="O7" s="185">
        <f t="shared" si="0"/>
        <v>93.167701863354026</v>
      </c>
      <c r="R7" s="9">
        <v>5</v>
      </c>
      <c r="S7" s="188">
        <v>0.19999999999999929</v>
      </c>
      <c r="T7" s="9">
        <v>0.19999999999999929</v>
      </c>
      <c r="U7" s="9">
        <v>0.30000000000000071</v>
      </c>
      <c r="V7" s="189">
        <v>0.30000000000000071</v>
      </c>
      <c r="W7" s="189">
        <v>0.30000000000000071</v>
      </c>
      <c r="Y7" s="9">
        <v>5</v>
      </c>
      <c r="Z7" s="190">
        <v>0.29999999999999893</v>
      </c>
      <c r="AA7" s="9">
        <v>0.19999999999999929</v>
      </c>
      <c r="AB7" s="9">
        <v>0.30000000000000071</v>
      </c>
      <c r="AC7" s="189">
        <v>0.30000000000000071</v>
      </c>
      <c r="AD7" s="189">
        <v>0.30000000000000071</v>
      </c>
    </row>
    <row r="8" spans="1:30" x14ac:dyDescent="0.25">
      <c r="A8" s="9">
        <v>6</v>
      </c>
      <c r="B8" s="9">
        <v>13.5</v>
      </c>
      <c r="C8" s="9">
        <v>12.9</v>
      </c>
      <c r="D8" s="9">
        <v>14</v>
      </c>
      <c r="E8" s="9">
        <v>14</v>
      </c>
      <c r="F8" s="9">
        <v>14</v>
      </c>
      <c r="G8" s="185">
        <v>92.142857142857153</v>
      </c>
      <c r="H8" s="186"/>
      <c r="I8" s="9">
        <v>6</v>
      </c>
      <c r="J8" s="9">
        <v>15.4</v>
      </c>
      <c r="K8" s="9">
        <v>14.8</v>
      </c>
      <c r="L8" s="9">
        <v>15.8</v>
      </c>
      <c r="M8" s="9">
        <v>15.8</v>
      </c>
      <c r="N8" s="9">
        <v>15.8</v>
      </c>
      <c r="O8" s="185">
        <f t="shared" si="0"/>
        <v>93.670886075949369</v>
      </c>
      <c r="R8" s="9">
        <v>6</v>
      </c>
      <c r="S8" s="188">
        <v>0.19999999999999929</v>
      </c>
      <c r="T8" s="9">
        <v>0.20000000000000107</v>
      </c>
      <c r="U8" s="192">
        <v>0.30000000000000071</v>
      </c>
      <c r="V8" s="189">
        <v>0.30000000000000071</v>
      </c>
      <c r="W8" s="189">
        <v>0.30000000000000071</v>
      </c>
      <c r="Y8" s="9">
        <v>6</v>
      </c>
      <c r="Z8" s="190">
        <v>0.20000000000000107</v>
      </c>
      <c r="AA8" s="9">
        <v>0.20000000000000107</v>
      </c>
      <c r="AB8" s="9">
        <v>0.30000000000000071</v>
      </c>
      <c r="AC8" s="189">
        <v>0.30000000000000071</v>
      </c>
      <c r="AD8" s="189">
        <v>0.30000000000000071</v>
      </c>
    </row>
    <row r="9" spans="1:30" x14ac:dyDescent="0.25">
      <c r="A9" s="9">
        <v>7</v>
      </c>
      <c r="B9" s="9">
        <v>13.3</v>
      </c>
      <c r="C9" s="9">
        <v>12.7</v>
      </c>
      <c r="D9" s="9">
        <v>13.7</v>
      </c>
      <c r="E9" s="9">
        <v>13.7</v>
      </c>
      <c r="F9" s="9">
        <v>13.7</v>
      </c>
      <c r="G9" s="185">
        <v>92.700729927007302</v>
      </c>
      <c r="H9" s="186"/>
      <c r="I9" s="9">
        <v>7</v>
      </c>
      <c r="J9" s="9">
        <v>15.2</v>
      </c>
      <c r="K9" s="9">
        <v>14.6</v>
      </c>
      <c r="L9" s="9">
        <v>15.5</v>
      </c>
      <c r="M9" s="9">
        <v>15.5</v>
      </c>
      <c r="N9" s="9">
        <v>15.5</v>
      </c>
      <c r="O9" s="185">
        <f t="shared" si="0"/>
        <v>94.193548387096769</v>
      </c>
      <c r="R9" s="9">
        <v>7</v>
      </c>
      <c r="S9" s="188">
        <v>0.20000000000000107</v>
      </c>
      <c r="T9" s="192">
        <v>0.19999999999999929</v>
      </c>
      <c r="U9" s="192">
        <v>0.19999999999999929</v>
      </c>
      <c r="V9" s="189">
        <v>0.19999999999999929</v>
      </c>
      <c r="W9" s="189">
        <v>0.19999999999999929</v>
      </c>
      <c r="Y9" s="9">
        <v>7</v>
      </c>
      <c r="Z9" s="190">
        <v>0.29999999999999893</v>
      </c>
      <c r="AA9" s="9">
        <v>0.19999999999999929</v>
      </c>
      <c r="AB9" s="9">
        <v>0.30000000000000071</v>
      </c>
      <c r="AC9" s="189">
        <v>0.30000000000000071</v>
      </c>
      <c r="AD9" s="189">
        <v>0.30000000000000071</v>
      </c>
    </row>
    <row r="10" spans="1:30" x14ac:dyDescent="0.25">
      <c r="A10" s="9">
        <v>8</v>
      </c>
      <c r="B10" s="9">
        <v>13.1</v>
      </c>
      <c r="C10" s="9">
        <v>12.5</v>
      </c>
      <c r="D10" s="9">
        <v>13.5</v>
      </c>
      <c r="E10" s="9">
        <v>13.5</v>
      </c>
      <c r="F10" s="9">
        <v>13.5</v>
      </c>
      <c r="G10" s="185">
        <v>92.592592592592595</v>
      </c>
      <c r="H10" s="186"/>
      <c r="I10" s="9">
        <v>8</v>
      </c>
      <c r="J10" s="9">
        <v>14.9</v>
      </c>
      <c r="K10" s="9">
        <v>14.4</v>
      </c>
      <c r="L10" s="9">
        <v>15.2</v>
      </c>
      <c r="M10" s="9">
        <v>15.2</v>
      </c>
      <c r="N10" s="9">
        <v>15.2</v>
      </c>
      <c r="O10" s="185">
        <f t="shared" si="0"/>
        <v>94.736842105263165</v>
      </c>
      <c r="R10" s="9">
        <v>8</v>
      </c>
      <c r="S10" s="188">
        <v>0.19999999999999929</v>
      </c>
      <c r="T10" s="192">
        <v>9.9999999999999645E-2</v>
      </c>
      <c r="U10" s="9">
        <v>0.19999999999999929</v>
      </c>
      <c r="V10" s="189">
        <v>0.19999999999999929</v>
      </c>
      <c r="W10" s="189">
        <v>0.19999999999999929</v>
      </c>
      <c r="Y10" s="9">
        <v>8</v>
      </c>
      <c r="Z10" s="190">
        <v>0.20000000000000107</v>
      </c>
      <c r="AA10" s="9">
        <v>0.20000000000000107</v>
      </c>
      <c r="AB10" s="192">
        <v>0.29999999999999893</v>
      </c>
      <c r="AC10" s="189">
        <v>0.29999999999999893</v>
      </c>
      <c r="AD10" s="189">
        <v>0.29999999999999893</v>
      </c>
    </row>
    <row r="11" spans="1:30" x14ac:dyDescent="0.25">
      <c r="A11" s="9">
        <v>9</v>
      </c>
      <c r="B11" s="9">
        <v>12.9</v>
      </c>
      <c r="C11" s="9">
        <v>12.4</v>
      </c>
      <c r="D11" s="9">
        <v>13.3</v>
      </c>
      <c r="E11" s="9">
        <v>13.3</v>
      </c>
      <c r="F11" s="9">
        <v>13.3</v>
      </c>
      <c r="G11" s="185">
        <v>93.233082706766908</v>
      </c>
      <c r="H11" s="186"/>
      <c r="I11" s="9">
        <v>9</v>
      </c>
      <c r="J11" s="9">
        <v>14.7</v>
      </c>
      <c r="K11" s="9">
        <v>14.2</v>
      </c>
      <c r="L11" s="9">
        <v>14.9</v>
      </c>
      <c r="M11" s="9">
        <v>14.9</v>
      </c>
      <c r="N11" s="9">
        <v>14.9</v>
      </c>
      <c r="O11" s="185">
        <f t="shared" si="0"/>
        <v>95.302013422818789</v>
      </c>
      <c r="R11" s="9">
        <v>9</v>
      </c>
      <c r="S11" s="188">
        <v>9.9999999999999645E-2</v>
      </c>
      <c r="T11" s="9">
        <v>9.9999999999999645E-2</v>
      </c>
      <c r="U11" s="9">
        <v>0.20000000000000107</v>
      </c>
      <c r="V11" s="189">
        <v>0.20000000000000107</v>
      </c>
      <c r="W11" s="189">
        <v>0.20000000000000107</v>
      </c>
      <c r="Y11" s="9">
        <v>9</v>
      </c>
      <c r="Z11" s="190">
        <v>0.19999999999999929</v>
      </c>
      <c r="AA11" s="9">
        <v>0.19999999999999929</v>
      </c>
      <c r="AB11" s="192">
        <v>0.20000000000000107</v>
      </c>
      <c r="AC11" s="189">
        <v>0.20000000000000107</v>
      </c>
      <c r="AD11" s="189">
        <v>0.20000000000000107</v>
      </c>
    </row>
    <row r="12" spans="1:30" x14ac:dyDescent="0.25">
      <c r="A12" s="9">
        <v>10</v>
      </c>
      <c r="B12" s="9">
        <v>12.8</v>
      </c>
      <c r="C12" s="9">
        <v>12.3</v>
      </c>
      <c r="D12" s="9">
        <v>13.1</v>
      </c>
      <c r="E12" s="9">
        <v>13.1</v>
      </c>
      <c r="F12" s="9">
        <v>13.1</v>
      </c>
      <c r="G12" s="185">
        <v>93.893129770992374</v>
      </c>
      <c r="H12" s="186"/>
      <c r="I12" s="9">
        <v>10</v>
      </c>
      <c r="J12" s="9">
        <v>14.5</v>
      </c>
      <c r="K12" s="9">
        <v>14</v>
      </c>
      <c r="L12" s="9">
        <v>14.7</v>
      </c>
      <c r="M12" s="9">
        <v>14.7</v>
      </c>
      <c r="N12" s="9">
        <v>14.7</v>
      </c>
      <c r="O12" s="185">
        <f t="shared" si="0"/>
        <v>95.238095238095241</v>
      </c>
      <c r="R12" s="9">
        <v>10</v>
      </c>
      <c r="S12" s="188">
        <v>0.20000000000000107</v>
      </c>
      <c r="T12" s="9">
        <v>0.10000000000000142</v>
      </c>
      <c r="U12" s="9">
        <v>0.19999999999999929</v>
      </c>
      <c r="V12" s="189">
        <v>0.19999999999999929</v>
      </c>
      <c r="W12" s="189">
        <v>0.19999999999999929</v>
      </c>
      <c r="Y12" s="9">
        <v>10</v>
      </c>
      <c r="Z12" s="190">
        <v>0.19999999999999929</v>
      </c>
      <c r="AA12" s="9">
        <v>0.19999999999999929</v>
      </c>
      <c r="AB12" s="9">
        <v>0.19999999999999929</v>
      </c>
      <c r="AC12" s="189">
        <v>0.19999999999999929</v>
      </c>
      <c r="AD12" s="189">
        <v>0.19999999999999929</v>
      </c>
    </row>
    <row r="13" spans="1:30" x14ac:dyDescent="0.25">
      <c r="A13" s="4">
        <v>11</v>
      </c>
      <c r="B13" s="4">
        <v>12.6</v>
      </c>
      <c r="C13" s="4">
        <v>12.2</v>
      </c>
      <c r="D13" s="193">
        <v>12.9</v>
      </c>
      <c r="E13" s="193">
        <v>12.9</v>
      </c>
      <c r="F13" s="193">
        <v>12.9</v>
      </c>
      <c r="G13" s="185">
        <v>94.573643410852696</v>
      </c>
      <c r="H13" s="186"/>
      <c r="I13" s="9">
        <v>11</v>
      </c>
      <c r="J13" s="9">
        <v>14.3</v>
      </c>
      <c r="K13" s="9">
        <v>13.8</v>
      </c>
      <c r="L13" s="191">
        <v>14.5</v>
      </c>
      <c r="M13" s="191">
        <v>14.5</v>
      </c>
      <c r="N13" s="191">
        <v>14.5</v>
      </c>
      <c r="O13" s="185">
        <f t="shared" si="0"/>
        <v>95.172413793103445</v>
      </c>
      <c r="R13" s="9">
        <v>11</v>
      </c>
      <c r="S13" s="188">
        <v>9.9999999999999645E-2</v>
      </c>
      <c r="T13" s="9">
        <v>9.9999999999999645E-2</v>
      </c>
      <c r="U13" s="9">
        <v>0.20000000000000107</v>
      </c>
      <c r="V13" s="189">
        <v>0.20000000000000107</v>
      </c>
      <c r="W13" s="189">
        <v>0.20000000000000107</v>
      </c>
      <c r="Y13" s="9">
        <v>11</v>
      </c>
      <c r="Z13" s="190">
        <v>0.20000000000000107</v>
      </c>
      <c r="AA13" s="192">
        <v>0.20000000000000107</v>
      </c>
      <c r="AB13" s="9">
        <v>0.19999999999999929</v>
      </c>
      <c r="AC13" s="189">
        <v>0.19999999999999929</v>
      </c>
      <c r="AD13" s="189">
        <v>0.19999999999999929</v>
      </c>
    </row>
    <row r="14" spans="1:30" s="37" customFormat="1" x14ac:dyDescent="0.25">
      <c r="A14" s="9">
        <v>12</v>
      </c>
      <c r="B14" s="9">
        <v>12.5</v>
      </c>
      <c r="C14" s="9">
        <v>12.1</v>
      </c>
      <c r="D14" s="9">
        <v>12.7</v>
      </c>
      <c r="E14" s="9">
        <v>12.7</v>
      </c>
      <c r="F14" s="9">
        <v>12.7</v>
      </c>
      <c r="G14" s="185">
        <v>95.275590551181097</v>
      </c>
      <c r="H14" s="186"/>
      <c r="I14" s="9">
        <v>12</v>
      </c>
      <c r="J14" s="9">
        <v>14.1</v>
      </c>
      <c r="K14" s="9">
        <v>13.6</v>
      </c>
      <c r="L14" s="9">
        <v>14.3</v>
      </c>
      <c r="M14" s="9">
        <v>14.3</v>
      </c>
      <c r="N14" s="9">
        <v>14.3</v>
      </c>
      <c r="O14" s="185">
        <f t="shared" si="0"/>
        <v>95.104895104895093</v>
      </c>
      <c r="R14" s="9">
        <v>12</v>
      </c>
      <c r="S14" s="188">
        <v>0.19999999999999929</v>
      </c>
      <c r="T14" s="9">
        <v>9.9999999999999645E-2</v>
      </c>
      <c r="U14" s="9">
        <v>0.19999999999999929</v>
      </c>
      <c r="V14" s="189">
        <v>0.19999999999999929</v>
      </c>
      <c r="W14" s="189">
        <v>0.19999999999999929</v>
      </c>
      <c r="Y14" s="9">
        <v>12</v>
      </c>
      <c r="Z14" s="190">
        <v>0.19999999999999929</v>
      </c>
      <c r="AA14" s="192">
        <v>9.9999999999999645E-2</v>
      </c>
      <c r="AB14" s="9">
        <v>0.20000000000000107</v>
      </c>
      <c r="AC14" s="189">
        <v>0.20000000000000107</v>
      </c>
      <c r="AD14" s="189">
        <v>0.20000000000000107</v>
      </c>
    </row>
    <row r="15" spans="1:30" x14ac:dyDescent="0.25">
      <c r="A15" s="9">
        <v>13</v>
      </c>
      <c r="B15" s="9">
        <v>12.3</v>
      </c>
      <c r="C15" s="9">
        <v>12</v>
      </c>
      <c r="D15" s="9">
        <v>12.5</v>
      </c>
      <c r="E15" s="9">
        <v>12.5</v>
      </c>
      <c r="F15" s="9">
        <v>12.5</v>
      </c>
      <c r="G15" s="185">
        <v>96</v>
      </c>
      <c r="H15" s="186"/>
      <c r="I15" s="9">
        <v>13</v>
      </c>
      <c r="J15" s="9">
        <v>13.9</v>
      </c>
      <c r="K15" s="9">
        <v>13.5</v>
      </c>
      <c r="L15" s="9">
        <v>14.1</v>
      </c>
      <c r="M15" s="9">
        <v>14.1</v>
      </c>
      <c r="N15" s="9">
        <v>14.1</v>
      </c>
      <c r="O15" s="185">
        <f t="shared" si="0"/>
        <v>95.744680851063833</v>
      </c>
      <c r="R15" s="9">
        <v>13</v>
      </c>
      <c r="S15" s="188">
        <v>0.10000000000000142</v>
      </c>
      <c r="T15" s="9">
        <v>9.9999999999999645E-2</v>
      </c>
      <c r="U15" s="9">
        <v>0.19999999999999929</v>
      </c>
      <c r="V15" s="189">
        <v>9.9999999999999645E-2</v>
      </c>
      <c r="W15" s="189">
        <v>9.9999999999999645E-2</v>
      </c>
      <c r="Y15" s="9">
        <v>13</v>
      </c>
      <c r="Z15" s="190">
        <v>0.20000000000000107</v>
      </c>
      <c r="AA15" s="9">
        <v>9.9999999999999645E-2</v>
      </c>
      <c r="AB15" s="9">
        <v>0.19999999999999929</v>
      </c>
      <c r="AC15" s="189">
        <v>0.19999999999999929</v>
      </c>
      <c r="AD15" s="189">
        <v>0.19999999999999929</v>
      </c>
    </row>
    <row r="16" spans="1:30" x14ac:dyDescent="0.25">
      <c r="A16" s="9">
        <v>14</v>
      </c>
      <c r="B16" s="9">
        <v>12.2</v>
      </c>
      <c r="C16" s="9">
        <v>11.9</v>
      </c>
      <c r="D16" s="9">
        <v>12.3</v>
      </c>
      <c r="E16" s="9">
        <v>12.4</v>
      </c>
      <c r="F16" s="9">
        <v>12.4</v>
      </c>
      <c r="G16" s="185">
        <v>96.747967479674784</v>
      </c>
      <c r="H16" s="186"/>
      <c r="I16" s="9">
        <v>14</v>
      </c>
      <c r="J16" s="9">
        <v>13.7</v>
      </c>
      <c r="K16" s="9">
        <v>13.4</v>
      </c>
      <c r="L16" s="9">
        <v>13.9</v>
      </c>
      <c r="M16" s="9">
        <v>13.9</v>
      </c>
      <c r="N16" s="9">
        <v>13.9</v>
      </c>
      <c r="O16" s="185">
        <f t="shared" si="0"/>
        <v>96.402877697841731</v>
      </c>
      <c r="R16" s="9">
        <v>14</v>
      </c>
      <c r="S16" s="188">
        <v>0.19999999999999929</v>
      </c>
      <c r="T16" s="9">
        <v>9.9999999999999645E-2</v>
      </c>
      <c r="U16" s="9">
        <v>0.20000000000000107</v>
      </c>
      <c r="V16" s="189">
        <v>9.9999999999999645E-2</v>
      </c>
      <c r="W16" s="189">
        <v>9.9999999999999645E-2</v>
      </c>
      <c r="Y16" s="9">
        <v>14</v>
      </c>
      <c r="Z16" s="190">
        <v>9.9999999999999645E-2</v>
      </c>
      <c r="AA16" s="9">
        <v>9.9999999999999645E-2</v>
      </c>
      <c r="AB16" s="9">
        <v>0.20000000000000107</v>
      </c>
      <c r="AC16" s="189">
        <v>9.9999999999999645E-2</v>
      </c>
      <c r="AD16" s="189">
        <v>0.20000000000000107</v>
      </c>
    </row>
    <row r="17" spans="1:30" x14ac:dyDescent="0.25">
      <c r="A17" s="9">
        <v>15</v>
      </c>
      <c r="B17" s="9">
        <v>12</v>
      </c>
      <c r="C17" s="9">
        <v>11.8</v>
      </c>
      <c r="D17" s="9">
        <v>12.1</v>
      </c>
      <c r="E17" s="9">
        <v>12.3</v>
      </c>
      <c r="F17" s="9">
        <v>12.3</v>
      </c>
      <c r="G17" s="185">
        <v>97.520661157024804</v>
      </c>
      <c r="H17" s="186"/>
      <c r="I17" s="9">
        <v>15</v>
      </c>
      <c r="J17" s="9">
        <v>13.6</v>
      </c>
      <c r="K17" s="9">
        <v>13.3</v>
      </c>
      <c r="L17" s="9">
        <v>13.7</v>
      </c>
      <c r="M17" s="9">
        <v>13.8</v>
      </c>
      <c r="N17" s="9">
        <v>13.7</v>
      </c>
      <c r="O17" s="185">
        <f t="shared" si="0"/>
        <v>97.080291970802932</v>
      </c>
      <c r="S17" s="21">
        <v>1</v>
      </c>
      <c r="T17" s="21">
        <v>2</v>
      </c>
      <c r="U17" s="21">
        <v>2</v>
      </c>
      <c r="V17" s="21">
        <v>4</v>
      </c>
      <c r="W17" s="21">
        <v>4</v>
      </c>
      <c r="Z17" s="194">
        <v>3</v>
      </c>
      <c r="AA17" s="21">
        <v>2</v>
      </c>
      <c r="AB17" s="21">
        <v>2</v>
      </c>
      <c r="AC17" s="21">
        <v>4</v>
      </c>
      <c r="AD17" s="21">
        <v>4</v>
      </c>
    </row>
    <row r="18" spans="1:30" x14ac:dyDescent="0.25">
      <c r="A18" s="186"/>
      <c r="B18" s="186"/>
      <c r="C18" s="186"/>
      <c r="D18" s="186"/>
      <c r="E18" s="195"/>
      <c r="F18" s="186"/>
      <c r="G18" s="186"/>
      <c r="H18" s="186"/>
      <c r="I18" s="186"/>
    </row>
    <row r="19" spans="1:30" ht="18.75" x14ac:dyDescent="0.3">
      <c r="A19" s="196" t="s">
        <v>38</v>
      </c>
      <c r="B19" s="197"/>
      <c r="C19" s="197"/>
      <c r="D19" s="197"/>
      <c r="E19" s="197"/>
      <c r="R19" s="198">
        <v>1</v>
      </c>
      <c r="S19" s="199" t="s">
        <v>255</v>
      </c>
      <c r="T19" s="122"/>
      <c r="Z19" s="198">
        <v>1</v>
      </c>
      <c r="AA19" s="199" t="s">
        <v>255</v>
      </c>
      <c r="AB19" s="122"/>
    </row>
    <row r="20" spans="1:30" ht="18.75" x14ac:dyDescent="0.3">
      <c r="A20" s="200" t="s">
        <v>256</v>
      </c>
      <c r="B20" s="201"/>
      <c r="C20" s="201"/>
      <c r="D20" s="201"/>
      <c r="R20" s="202">
        <v>2</v>
      </c>
      <c r="S20" s="203" t="s">
        <v>257</v>
      </c>
      <c r="T20" s="204"/>
      <c r="Z20" s="202">
        <v>2</v>
      </c>
      <c r="AA20" s="203" t="s">
        <v>257</v>
      </c>
      <c r="AB20" s="204"/>
    </row>
    <row r="21" spans="1:30" ht="18.75" x14ac:dyDescent="0.3">
      <c r="R21" s="205">
        <v>3</v>
      </c>
      <c r="S21" s="206" t="s">
        <v>258</v>
      </c>
      <c r="T21" s="30"/>
      <c r="Z21" s="205">
        <v>3</v>
      </c>
      <c r="AA21" s="206" t="s">
        <v>258</v>
      </c>
      <c r="AB21" s="30"/>
    </row>
    <row r="22" spans="1:30" ht="18.75" x14ac:dyDescent="0.3">
      <c r="R22" s="207">
        <v>4</v>
      </c>
      <c r="S22" s="208" t="s">
        <v>259</v>
      </c>
      <c r="T22" s="209"/>
      <c r="Z22" s="207">
        <v>4</v>
      </c>
      <c r="AA22" s="208" t="s">
        <v>259</v>
      </c>
      <c r="AB22" s="209"/>
    </row>
    <row r="23" spans="1:30" ht="18.75" x14ac:dyDescent="0.3">
      <c r="R23" s="210">
        <v>5</v>
      </c>
      <c r="S23" s="211" t="s">
        <v>260</v>
      </c>
      <c r="T23" s="201"/>
      <c r="Z23" s="210">
        <v>5</v>
      </c>
      <c r="AA23" s="211" t="s">
        <v>260</v>
      </c>
      <c r="AB23" s="201"/>
    </row>
    <row r="27" spans="1:30" x14ac:dyDescent="0.25">
      <c r="O27"/>
      <c r="P27"/>
    </row>
    <row r="28" spans="1:30" x14ac:dyDescent="0.25">
      <c r="O28"/>
      <c r="P28"/>
    </row>
    <row r="29" spans="1:30" x14ac:dyDescent="0.25">
      <c r="O29"/>
      <c r="P29"/>
    </row>
    <row r="30" spans="1:30" x14ac:dyDescent="0.25">
      <c r="O30"/>
      <c r="P30"/>
    </row>
    <row r="31" spans="1:30" x14ac:dyDescent="0.25">
      <c r="N31"/>
      <c r="O31"/>
      <c r="P31"/>
    </row>
    <row r="32" spans="1:30" x14ac:dyDescent="0.25">
      <c r="N32"/>
      <c r="O32"/>
      <c r="P32"/>
    </row>
    <row r="33" spans="14:16" x14ac:dyDescent="0.25">
      <c r="N33"/>
      <c r="O33"/>
      <c r="P33"/>
    </row>
    <row r="34" spans="14:16" x14ac:dyDescent="0.25">
      <c r="N34"/>
      <c r="O34"/>
      <c r="P34"/>
    </row>
    <row r="35" spans="14:16" x14ac:dyDescent="0.25">
      <c r="N35"/>
      <c r="O35"/>
      <c r="P35"/>
    </row>
    <row r="36" spans="14:16" x14ac:dyDescent="0.25">
      <c r="N36"/>
      <c r="O36"/>
      <c r="P36"/>
    </row>
    <row r="37" spans="14:16" x14ac:dyDescent="0.25">
      <c r="N37"/>
      <c r="O37"/>
      <c r="P37"/>
    </row>
    <row r="38" spans="14:16" x14ac:dyDescent="0.25">
      <c r="N38"/>
      <c r="O38"/>
      <c r="P38"/>
    </row>
    <row r="39" spans="14:16" x14ac:dyDescent="0.25">
      <c r="N39"/>
      <c r="O39"/>
      <c r="P39"/>
    </row>
    <row r="40" spans="14:16" x14ac:dyDescent="0.25">
      <c r="N40"/>
      <c r="O40"/>
      <c r="P40"/>
    </row>
    <row r="41" spans="14:16" x14ac:dyDescent="0.25">
      <c r="N41"/>
      <c r="O41"/>
      <c r="P41"/>
    </row>
    <row r="42" spans="14:16" x14ac:dyDescent="0.25">
      <c r="N42"/>
      <c r="O42"/>
      <c r="P42"/>
    </row>
    <row r="43" spans="14:16" x14ac:dyDescent="0.25">
      <c r="N43"/>
      <c r="O43"/>
      <c r="P43"/>
    </row>
    <row r="44" spans="14:16" x14ac:dyDescent="0.25">
      <c r="N44"/>
      <c r="O44"/>
      <c r="P44"/>
    </row>
    <row r="45" spans="14:16" x14ac:dyDescent="0.25">
      <c r="N45"/>
      <c r="O45"/>
      <c r="P45"/>
    </row>
    <row r="46" spans="14:16" x14ac:dyDescent="0.25">
      <c r="O46"/>
      <c r="P46"/>
    </row>
    <row r="47" spans="14:16" x14ac:dyDescent="0.25">
      <c r="O47"/>
      <c r="P47"/>
    </row>
    <row r="48" spans="14:16" x14ac:dyDescent="0.25">
      <c r="O48"/>
      <c r="P48"/>
    </row>
    <row r="49" spans="15:16" x14ac:dyDescent="0.25">
      <c r="O49"/>
      <c r="P49"/>
    </row>
    <row r="50" spans="15:16" x14ac:dyDescent="0.25">
      <c r="O50"/>
      <c r="P50"/>
    </row>
    <row r="51" spans="15:16" x14ac:dyDescent="0.25">
      <c r="O51"/>
      <c r="P51"/>
    </row>
    <row r="52" spans="15:16" x14ac:dyDescent="0.25">
      <c r="O52"/>
      <c r="P52"/>
    </row>
    <row r="53" spans="15:16" x14ac:dyDescent="0.25">
      <c r="O53"/>
      <c r="P53"/>
    </row>
    <row r="54" spans="15:16" x14ac:dyDescent="0.25">
      <c r="O54"/>
      <c r="P54"/>
    </row>
    <row r="55" spans="15:16" x14ac:dyDescent="0.25">
      <c r="O55"/>
      <c r="P55"/>
    </row>
    <row r="56" spans="15:16" x14ac:dyDescent="0.25">
      <c r="O56"/>
      <c r="P56"/>
    </row>
    <row r="57" spans="15:16" x14ac:dyDescent="0.25">
      <c r="O57"/>
      <c r="P57"/>
    </row>
    <row r="58" spans="15:16" x14ac:dyDescent="0.25">
      <c r="O58"/>
      <c r="P58"/>
    </row>
    <row r="59" spans="15:16" x14ac:dyDescent="0.25">
      <c r="O59"/>
      <c r="P59"/>
    </row>
    <row r="60" spans="15:16" x14ac:dyDescent="0.25">
      <c r="O60"/>
      <c r="P60"/>
    </row>
    <row r="61" spans="15:16" x14ac:dyDescent="0.25">
      <c r="O61"/>
      <c r="P61"/>
    </row>
    <row r="62" spans="15:16" x14ac:dyDescent="0.25">
      <c r="O62"/>
      <c r="P62"/>
    </row>
    <row r="63" spans="15:16" x14ac:dyDescent="0.25">
      <c r="O63"/>
      <c r="P63"/>
    </row>
    <row r="64" spans="15:16" x14ac:dyDescent="0.25">
      <c r="O64"/>
      <c r="P64"/>
    </row>
    <row r="65" spans="15:16" x14ac:dyDescent="0.25">
      <c r="O65"/>
      <c r="P65"/>
    </row>
    <row r="66" spans="15:16" x14ac:dyDescent="0.25">
      <c r="O66"/>
      <c r="P66"/>
    </row>
    <row r="67" spans="15:16" x14ac:dyDescent="0.25">
      <c r="O67"/>
      <c r="P67"/>
    </row>
    <row r="68" spans="15:16" x14ac:dyDescent="0.25">
      <c r="O68"/>
      <c r="P68"/>
    </row>
    <row r="69" spans="15:16" x14ac:dyDescent="0.25">
      <c r="O69"/>
      <c r="P69"/>
    </row>
    <row r="70" spans="15:16" x14ac:dyDescent="0.25">
      <c r="O70"/>
      <c r="P70"/>
    </row>
    <row r="71" spans="15:16" x14ac:dyDescent="0.25">
      <c r="O71"/>
      <c r="P71"/>
    </row>
    <row r="72" spans="15:16" x14ac:dyDescent="0.25">
      <c r="O72"/>
      <c r="P72"/>
    </row>
    <row r="73" spans="15:16" x14ac:dyDescent="0.25">
      <c r="O73"/>
      <c r="P73"/>
    </row>
    <row r="74" spans="15:16" x14ac:dyDescent="0.25">
      <c r="O74"/>
      <c r="P74"/>
    </row>
    <row r="75" spans="15:16" x14ac:dyDescent="0.25">
      <c r="O75"/>
      <c r="P75"/>
    </row>
    <row r="76" spans="15:16" x14ac:dyDescent="0.25">
      <c r="O76"/>
      <c r="P76"/>
    </row>
    <row r="77" spans="15:16" x14ac:dyDescent="0.25">
      <c r="O77"/>
      <c r="P77"/>
    </row>
    <row r="78" spans="15:16" x14ac:dyDescent="0.25">
      <c r="O78"/>
      <c r="P78"/>
    </row>
    <row r="79" spans="15:16" x14ac:dyDescent="0.25">
      <c r="O79"/>
      <c r="P79"/>
    </row>
    <row r="80" spans="15:16" x14ac:dyDescent="0.25">
      <c r="O80"/>
      <c r="P80"/>
    </row>
    <row r="81" spans="15:16" x14ac:dyDescent="0.25">
      <c r="O81"/>
      <c r="P81"/>
    </row>
    <row r="82" spans="15:16" x14ac:dyDescent="0.25">
      <c r="O82"/>
      <c r="P82"/>
    </row>
    <row r="83" spans="15:16" x14ac:dyDescent="0.25">
      <c r="O83"/>
      <c r="P83"/>
    </row>
    <row r="84" spans="15:16" x14ac:dyDescent="0.25">
      <c r="O84"/>
      <c r="P84"/>
    </row>
    <row r="85" spans="15:16" x14ac:dyDescent="0.25">
      <c r="O85"/>
      <c r="P85"/>
    </row>
    <row r="86" spans="15:16" x14ac:dyDescent="0.25">
      <c r="O86"/>
      <c r="P86"/>
    </row>
    <row r="87" spans="15:16" x14ac:dyDescent="0.25">
      <c r="O87"/>
      <c r="P87"/>
    </row>
  </sheetData>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5FA3-9F28-4452-8C29-DF7C14199AD9}">
  <dimension ref="A1:W30"/>
  <sheetViews>
    <sheetView zoomScaleNormal="100" workbookViewId="0">
      <selection activeCell="K19" sqref="K19"/>
    </sheetView>
  </sheetViews>
  <sheetFormatPr baseColWidth="10" defaultRowHeight="15.75" x14ac:dyDescent="0.25"/>
  <cols>
    <col min="5" max="5" width="4.75" customWidth="1"/>
    <col min="6" max="6" width="4.125" customWidth="1"/>
  </cols>
  <sheetData>
    <row r="1" spans="1:23" ht="18.75" x14ac:dyDescent="0.3">
      <c r="A1" s="77" t="s">
        <v>40</v>
      </c>
      <c r="B1" s="77"/>
      <c r="C1" s="94"/>
    </row>
    <row r="2" spans="1:23" x14ac:dyDescent="0.25">
      <c r="C2" s="21"/>
    </row>
    <row r="3" spans="1:23" ht="20.25" x14ac:dyDescent="0.3">
      <c r="A3" s="95" t="s">
        <v>41</v>
      </c>
      <c r="B3" s="96" t="s">
        <v>42</v>
      </c>
      <c r="C3" s="97" t="s">
        <v>41</v>
      </c>
      <c r="D3" s="96" t="s">
        <v>43</v>
      </c>
      <c r="S3" s="95" t="s">
        <v>41</v>
      </c>
      <c r="T3" s="96" t="s">
        <v>42</v>
      </c>
      <c r="U3" s="96" t="s">
        <v>43</v>
      </c>
      <c r="V3" s="21" t="s">
        <v>44</v>
      </c>
      <c r="W3" s="21" t="s">
        <v>45</v>
      </c>
    </row>
    <row r="4" spans="1:23" ht="22.5" x14ac:dyDescent="0.3">
      <c r="A4" s="98" t="s">
        <v>46</v>
      </c>
      <c r="B4" s="99">
        <v>12.9</v>
      </c>
      <c r="C4" s="98" t="s">
        <v>46</v>
      </c>
      <c r="D4" s="99">
        <v>14.5</v>
      </c>
      <c r="E4" s="50"/>
      <c r="S4" s="98" t="s">
        <v>46</v>
      </c>
      <c r="T4" s="100">
        <v>12.9</v>
      </c>
      <c r="U4" s="100">
        <v>14.5</v>
      </c>
      <c r="V4" s="50">
        <f t="shared" ref="V4:V14" si="0">T4/U4%</f>
        <v>88.965517241379317</v>
      </c>
      <c r="W4" s="50">
        <f t="shared" ref="W4:W14" si="1">U4-T4</f>
        <v>1.5999999999999996</v>
      </c>
    </row>
    <row r="5" spans="1:23" ht="16.5" thickBot="1" x14ac:dyDescent="0.3">
      <c r="A5" s="101" t="s">
        <v>10</v>
      </c>
      <c r="B5" s="102">
        <v>13.3</v>
      </c>
      <c r="C5" s="101" t="s">
        <v>10</v>
      </c>
      <c r="D5" s="102">
        <v>15.1</v>
      </c>
      <c r="E5" s="50"/>
      <c r="S5" s="101" t="s">
        <v>10</v>
      </c>
      <c r="T5" s="102">
        <v>13.3</v>
      </c>
      <c r="U5" s="102">
        <v>15.1</v>
      </c>
      <c r="V5" s="50">
        <f t="shared" si="0"/>
        <v>88.079470198675509</v>
      </c>
      <c r="W5" s="50">
        <f t="shared" si="1"/>
        <v>1.7999999999999989</v>
      </c>
    </row>
    <row r="6" spans="1:23" ht="16.5" thickBot="1" x14ac:dyDescent="0.3">
      <c r="A6" s="101" t="s">
        <v>3</v>
      </c>
      <c r="B6" s="102">
        <v>12.9</v>
      </c>
      <c r="C6" s="101" t="s">
        <v>8</v>
      </c>
      <c r="D6" s="102">
        <v>14.7</v>
      </c>
      <c r="E6" s="50"/>
      <c r="S6" s="101" t="s">
        <v>8</v>
      </c>
      <c r="T6" s="102">
        <v>12.9</v>
      </c>
      <c r="U6" s="102">
        <v>14.7</v>
      </c>
      <c r="V6" s="50">
        <f t="shared" si="0"/>
        <v>87.75510204081634</v>
      </c>
      <c r="W6" s="50">
        <f t="shared" si="1"/>
        <v>1.7999999999999989</v>
      </c>
    </row>
    <row r="7" spans="1:23" ht="16.5" thickBot="1" x14ac:dyDescent="0.3">
      <c r="A7" s="101" t="s">
        <v>4</v>
      </c>
      <c r="B7" s="102">
        <v>12.9</v>
      </c>
      <c r="C7" s="101" t="s">
        <v>3</v>
      </c>
      <c r="D7" s="102">
        <v>14.5</v>
      </c>
      <c r="E7" s="50"/>
      <c r="S7" s="101" t="s">
        <v>3</v>
      </c>
      <c r="T7" s="102">
        <v>12.9</v>
      </c>
      <c r="U7" s="102">
        <v>14.5</v>
      </c>
      <c r="V7" s="50">
        <f t="shared" si="0"/>
        <v>88.965517241379317</v>
      </c>
      <c r="W7" s="50">
        <f t="shared" si="1"/>
        <v>1.5999999999999996</v>
      </c>
    </row>
    <row r="8" spans="1:23" ht="16.5" thickBot="1" x14ac:dyDescent="0.3">
      <c r="A8" s="101" t="s">
        <v>1</v>
      </c>
      <c r="B8" s="102">
        <v>12.9</v>
      </c>
      <c r="C8" s="101" t="s">
        <v>4</v>
      </c>
      <c r="D8" s="102">
        <v>14.5</v>
      </c>
      <c r="E8" s="50"/>
      <c r="S8" s="101" t="s">
        <v>4</v>
      </c>
      <c r="T8" s="102">
        <v>12.9</v>
      </c>
      <c r="U8" s="102">
        <v>14.5</v>
      </c>
      <c r="V8" s="50">
        <f t="shared" si="0"/>
        <v>88.965517241379317</v>
      </c>
      <c r="W8" s="50">
        <f t="shared" si="1"/>
        <v>1.5999999999999996</v>
      </c>
    </row>
    <row r="9" spans="1:23" ht="16.5" thickBot="1" x14ac:dyDescent="0.3">
      <c r="A9" s="101" t="s">
        <v>8</v>
      </c>
      <c r="B9" s="102">
        <v>12.9</v>
      </c>
      <c r="C9" s="101" t="s">
        <v>1</v>
      </c>
      <c r="D9" s="102">
        <v>14.5</v>
      </c>
      <c r="E9" s="50"/>
      <c r="S9" s="101" t="s">
        <v>1</v>
      </c>
      <c r="T9" s="102">
        <v>12.9</v>
      </c>
      <c r="U9" s="102">
        <v>14.5</v>
      </c>
      <c r="V9" s="50">
        <f t="shared" si="0"/>
        <v>88.965517241379317</v>
      </c>
      <c r="W9" s="50">
        <f t="shared" si="1"/>
        <v>1.5999999999999996</v>
      </c>
    </row>
    <row r="10" spans="1:23" ht="16.5" thickBot="1" x14ac:dyDescent="0.3">
      <c r="A10" s="103" t="s">
        <v>2</v>
      </c>
      <c r="B10" s="102">
        <v>12.7</v>
      </c>
      <c r="C10" s="101" t="s">
        <v>47</v>
      </c>
      <c r="D10" s="102">
        <v>14.4</v>
      </c>
      <c r="E10" s="50"/>
      <c r="S10" s="103" t="s">
        <v>2</v>
      </c>
      <c r="T10" s="102">
        <v>12.7</v>
      </c>
      <c r="U10" s="102">
        <v>14.3</v>
      </c>
      <c r="V10" s="50">
        <f t="shared" si="0"/>
        <v>88.811188811188799</v>
      </c>
      <c r="W10" s="50">
        <f t="shared" si="1"/>
        <v>1.6000000000000014</v>
      </c>
    </row>
    <row r="11" spans="1:23" ht="16.5" thickBot="1" x14ac:dyDescent="0.3">
      <c r="A11" s="101" t="s">
        <v>6</v>
      </c>
      <c r="B11" s="102">
        <v>12.6</v>
      </c>
      <c r="C11" s="101" t="s">
        <v>6</v>
      </c>
      <c r="D11" s="102">
        <v>14.4</v>
      </c>
      <c r="E11" s="50"/>
      <c r="S11" s="101" t="s">
        <v>47</v>
      </c>
      <c r="T11" s="102">
        <v>12.6</v>
      </c>
      <c r="U11" s="102">
        <v>14.4</v>
      </c>
      <c r="V11" s="50">
        <f t="shared" si="0"/>
        <v>87.499999999999986</v>
      </c>
      <c r="W11" s="50">
        <f t="shared" si="1"/>
        <v>1.8000000000000007</v>
      </c>
    </row>
    <row r="12" spans="1:23" ht="16.5" thickBot="1" x14ac:dyDescent="0.3">
      <c r="A12" s="101" t="s">
        <v>47</v>
      </c>
      <c r="B12" s="102">
        <v>12.6</v>
      </c>
      <c r="C12" s="103" t="s">
        <v>2</v>
      </c>
      <c r="D12" s="102">
        <v>14.2</v>
      </c>
      <c r="E12" s="50"/>
      <c r="S12" s="101" t="s">
        <v>6</v>
      </c>
      <c r="T12" s="102">
        <v>12.6</v>
      </c>
      <c r="U12" s="102">
        <v>14.2</v>
      </c>
      <c r="V12" s="50">
        <f t="shared" si="0"/>
        <v>88.732394366197184</v>
      </c>
      <c r="W12" s="50">
        <f t="shared" si="1"/>
        <v>1.5999999999999996</v>
      </c>
    </row>
    <row r="13" spans="1:23" ht="16.5" thickBot="1" x14ac:dyDescent="0.3">
      <c r="A13" s="101" t="s">
        <v>5</v>
      </c>
      <c r="B13" s="102">
        <v>12.5</v>
      </c>
      <c r="C13" s="101" t="s">
        <v>5</v>
      </c>
      <c r="D13" s="102">
        <v>14.2</v>
      </c>
      <c r="E13" s="50"/>
      <c r="S13" s="101" t="s">
        <v>7</v>
      </c>
      <c r="T13" s="102">
        <v>12.5</v>
      </c>
      <c r="U13" s="102">
        <v>14.2</v>
      </c>
      <c r="V13" s="50">
        <f t="shared" si="0"/>
        <v>88.028169014084511</v>
      </c>
      <c r="W13" s="50">
        <f t="shared" si="1"/>
        <v>1.6999999999999993</v>
      </c>
    </row>
    <row r="14" spans="1:23" ht="16.5" thickBot="1" x14ac:dyDescent="0.3">
      <c r="A14" s="101" t="s">
        <v>7</v>
      </c>
      <c r="B14" s="102">
        <v>12.5</v>
      </c>
      <c r="C14" s="101" t="s">
        <v>7</v>
      </c>
      <c r="D14" s="102">
        <v>14</v>
      </c>
      <c r="E14" s="50"/>
      <c r="S14" s="101" t="s">
        <v>5</v>
      </c>
      <c r="T14" s="102">
        <v>12.5</v>
      </c>
      <c r="U14" s="102">
        <v>14</v>
      </c>
      <c r="V14" s="50">
        <f t="shared" si="0"/>
        <v>89.285714285714278</v>
      </c>
      <c r="W14" s="50">
        <f t="shared" si="1"/>
        <v>1.5</v>
      </c>
    </row>
    <row r="15" spans="1:23" x14ac:dyDescent="0.25">
      <c r="E15" s="50"/>
    </row>
    <row r="17" spans="1:23" ht="18.75" x14ac:dyDescent="0.3">
      <c r="A17" s="77" t="s">
        <v>48</v>
      </c>
      <c r="B17" s="77"/>
      <c r="C17" s="94"/>
    </row>
    <row r="19" spans="1:23" ht="20.25" x14ac:dyDescent="0.3">
      <c r="A19" s="95" t="s">
        <v>41</v>
      </c>
      <c r="B19" s="96" t="s">
        <v>42</v>
      </c>
      <c r="C19" s="97" t="s">
        <v>41</v>
      </c>
      <c r="D19" s="96" t="s">
        <v>43</v>
      </c>
      <c r="S19" s="95" t="s">
        <v>41</v>
      </c>
      <c r="T19" s="96" t="s">
        <v>42</v>
      </c>
      <c r="U19" s="96" t="s">
        <v>43</v>
      </c>
      <c r="V19" s="21" t="s">
        <v>44</v>
      </c>
      <c r="W19" s="21" t="s">
        <v>45</v>
      </c>
    </row>
    <row r="20" spans="1:23" ht="22.5" x14ac:dyDescent="0.3">
      <c r="A20" s="98" t="s">
        <v>46</v>
      </c>
      <c r="B20" s="99">
        <v>14.3</v>
      </c>
      <c r="C20" s="98" t="s">
        <v>46</v>
      </c>
      <c r="D20" s="99">
        <v>16.100000000000001</v>
      </c>
      <c r="S20" s="98" t="s">
        <v>46</v>
      </c>
      <c r="T20" s="99">
        <v>14.3</v>
      </c>
      <c r="U20" s="99">
        <v>16.100000000000001</v>
      </c>
      <c r="V20" s="50">
        <f t="shared" ref="V20:V30" si="2">T20/U20%</f>
        <v>88.819875776397524</v>
      </c>
      <c r="W20" s="50">
        <f t="shared" ref="W20:W30" si="3">U20-T20</f>
        <v>1.8000000000000007</v>
      </c>
    </row>
    <row r="21" spans="1:23" ht="16.5" thickBot="1" x14ac:dyDescent="0.3">
      <c r="A21" s="101" t="s">
        <v>10</v>
      </c>
      <c r="B21" s="102">
        <v>14.6</v>
      </c>
      <c r="C21" s="101" t="s">
        <v>10</v>
      </c>
      <c r="D21" s="102">
        <v>17.100000000000001</v>
      </c>
      <c r="S21" s="101" t="s">
        <v>10</v>
      </c>
      <c r="T21" s="102">
        <v>14.4</v>
      </c>
      <c r="U21" s="102">
        <v>16.8</v>
      </c>
      <c r="V21" s="50">
        <f t="shared" si="2"/>
        <v>85.714285714285708</v>
      </c>
      <c r="W21" s="50">
        <f t="shared" si="3"/>
        <v>2.4000000000000004</v>
      </c>
    </row>
    <row r="22" spans="1:23" ht="16.5" thickBot="1" x14ac:dyDescent="0.3">
      <c r="A22" s="101" t="s">
        <v>3</v>
      </c>
      <c r="B22" s="102">
        <v>14.3</v>
      </c>
      <c r="C22" s="101" t="s">
        <v>8</v>
      </c>
      <c r="D22" s="102">
        <v>16.100000000000001</v>
      </c>
      <c r="S22" s="101" t="s">
        <v>3</v>
      </c>
      <c r="T22" s="102">
        <v>14.3</v>
      </c>
      <c r="U22" s="102">
        <v>16.100000000000001</v>
      </c>
      <c r="V22" s="50">
        <f t="shared" si="2"/>
        <v>88.819875776397524</v>
      </c>
      <c r="W22" s="50">
        <f t="shared" si="3"/>
        <v>1.8000000000000007</v>
      </c>
    </row>
    <row r="23" spans="1:23" ht="16.5" thickBot="1" x14ac:dyDescent="0.3">
      <c r="A23" s="101" t="s">
        <v>4</v>
      </c>
      <c r="B23" s="102">
        <v>14.3</v>
      </c>
      <c r="C23" s="101" t="s">
        <v>3</v>
      </c>
      <c r="D23" s="102">
        <v>16.100000000000001</v>
      </c>
      <c r="S23" s="101" t="s">
        <v>4</v>
      </c>
      <c r="T23" s="102">
        <v>14.3</v>
      </c>
      <c r="U23" s="102">
        <v>16.100000000000001</v>
      </c>
      <c r="V23" s="50">
        <f t="shared" si="2"/>
        <v>88.819875776397524</v>
      </c>
      <c r="W23" s="50">
        <f t="shared" si="3"/>
        <v>1.8000000000000007</v>
      </c>
    </row>
    <row r="24" spans="1:23" ht="16.5" thickBot="1" x14ac:dyDescent="0.3">
      <c r="A24" s="101" t="s">
        <v>1</v>
      </c>
      <c r="B24" s="102">
        <v>14.3</v>
      </c>
      <c r="C24" s="101" t="s">
        <v>4</v>
      </c>
      <c r="D24" s="102">
        <v>16.100000000000001</v>
      </c>
      <c r="S24" s="101" t="s">
        <v>1</v>
      </c>
      <c r="T24" s="102">
        <v>14.3</v>
      </c>
      <c r="U24" s="102">
        <v>15.9</v>
      </c>
      <c r="V24" s="50">
        <f t="shared" si="2"/>
        <v>89.937106918238996</v>
      </c>
      <c r="W24" s="50">
        <f t="shared" si="3"/>
        <v>1.5999999999999996</v>
      </c>
    </row>
    <row r="25" spans="1:23" ht="16.5" thickBot="1" x14ac:dyDescent="0.3">
      <c r="A25" s="101" t="s">
        <v>8</v>
      </c>
      <c r="B25" s="102">
        <v>14.2</v>
      </c>
      <c r="C25" s="101" t="s">
        <v>1</v>
      </c>
      <c r="D25" s="102">
        <v>15.9</v>
      </c>
      <c r="S25" s="101" t="s">
        <v>8</v>
      </c>
      <c r="T25" s="102">
        <v>14.2</v>
      </c>
      <c r="U25" s="102">
        <v>16.100000000000001</v>
      </c>
      <c r="V25" s="50">
        <f t="shared" si="2"/>
        <v>88.198757763975152</v>
      </c>
      <c r="W25" s="50">
        <f t="shared" si="3"/>
        <v>1.9000000000000021</v>
      </c>
    </row>
    <row r="26" spans="1:23" ht="16.5" thickBot="1" x14ac:dyDescent="0.3">
      <c r="A26" s="103" t="s">
        <v>2</v>
      </c>
      <c r="B26" s="102">
        <v>14.1</v>
      </c>
      <c r="C26" s="101" t="s">
        <v>6</v>
      </c>
      <c r="D26" s="102">
        <v>15.9</v>
      </c>
      <c r="S26" s="103" t="s">
        <v>2</v>
      </c>
      <c r="T26" s="102">
        <v>14.1</v>
      </c>
      <c r="U26" s="102">
        <v>15.9</v>
      </c>
      <c r="V26" s="50">
        <f t="shared" si="2"/>
        <v>88.679245283018858</v>
      </c>
      <c r="W26" s="50">
        <f t="shared" si="3"/>
        <v>1.8000000000000007</v>
      </c>
    </row>
    <row r="27" spans="1:23" ht="16.5" thickBot="1" x14ac:dyDescent="0.3">
      <c r="A27" s="101" t="s">
        <v>6</v>
      </c>
      <c r="B27" s="102">
        <v>13.9</v>
      </c>
      <c r="C27" s="103" t="s">
        <v>2</v>
      </c>
      <c r="D27" s="102">
        <v>15.9</v>
      </c>
      <c r="S27" s="101" t="s">
        <v>6</v>
      </c>
      <c r="T27" s="102">
        <v>13.9</v>
      </c>
      <c r="U27" s="102">
        <v>15.9</v>
      </c>
      <c r="V27" s="50">
        <f t="shared" si="2"/>
        <v>87.421383647798748</v>
      </c>
      <c r="W27" s="50">
        <f t="shared" si="3"/>
        <v>2</v>
      </c>
    </row>
    <row r="28" spans="1:23" ht="16.5" thickBot="1" x14ac:dyDescent="0.3">
      <c r="A28" s="101" t="s">
        <v>47</v>
      </c>
      <c r="B28" s="102">
        <v>13.9</v>
      </c>
      <c r="C28" s="101" t="s">
        <v>47</v>
      </c>
      <c r="D28" s="102">
        <v>15.6</v>
      </c>
      <c r="S28" s="101" t="s">
        <v>47</v>
      </c>
      <c r="T28" s="102">
        <v>13.9</v>
      </c>
      <c r="U28" s="102">
        <v>15.6</v>
      </c>
      <c r="V28" s="50">
        <f t="shared" si="2"/>
        <v>89.102564102564102</v>
      </c>
      <c r="W28" s="50">
        <f t="shared" si="3"/>
        <v>1.6999999999999993</v>
      </c>
    </row>
    <row r="29" spans="1:23" ht="16.5" thickBot="1" x14ac:dyDescent="0.3">
      <c r="A29" s="101" t="s">
        <v>5</v>
      </c>
      <c r="B29" s="102">
        <v>13.7</v>
      </c>
      <c r="C29" s="101" t="s">
        <v>5</v>
      </c>
      <c r="D29" s="102">
        <v>15.2</v>
      </c>
      <c r="S29" s="101" t="s">
        <v>5</v>
      </c>
      <c r="T29" s="102">
        <v>13.7</v>
      </c>
      <c r="U29" s="102">
        <v>15.2</v>
      </c>
      <c r="V29" s="50">
        <f t="shared" si="2"/>
        <v>90.131578947368425</v>
      </c>
      <c r="W29" s="50">
        <f t="shared" si="3"/>
        <v>1.5</v>
      </c>
    </row>
    <row r="30" spans="1:23" ht="16.5" thickBot="1" x14ac:dyDescent="0.3">
      <c r="A30" s="101" t="s">
        <v>7</v>
      </c>
      <c r="B30" s="102">
        <v>13.5</v>
      </c>
      <c r="C30" s="101" t="s">
        <v>7</v>
      </c>
      <c r="D30" s="102">
        <v>15.2</v>
      </c>
      <c r="S30" s="101" t="s">
        <v>7</v>
      </c>
      <c r="T30" s="102">
        <v>13.5</v>
      </c>
      <c r="U30" s="102">
        <v>15.2</v>
      </c>
      <c r="V30" s="50">
        <f t="shared" si="2"/>
        <v>88.81578947368422</v>
      </c>
      <c r="W30" s="50">
        <f t="shared" si="3"/>
        <v>1.6999999999999993</v>
      </c>
    </row>
  </sheetData>
  <pageMargins left="0.51181102362204722" right="0.51181102362204722" top="0.78740157480314965" bottom="0.59055118110236227" header="0.31496062992125984" footer="0.31496062992125984"/>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EE0A1-2FA5-4151-B0AC-98E306921B04}">
  <dimension ref="A1:AL147"/>
  <sheetViews>
    <sheetView topLeftCell="A40" zoomScaleNormal="100" workbookViewId="0">
      <selection activeCell="AD35" sqref="AD35"/>
    </sheetView>
  </sheetViews>
  <sheetFormatPr baseColWidth="10" defaultRowHeight="15.75" x14ac:dyDescent="0.25"/>
  <cols>
    <col min="2" max="16" width="7.625" style="21" customWidth="1"/>
    <col min="24" max="24" width="7.625" customWidth="1"/>
    <col min="25" max="38" width="5.625" customWidth="1"/>
  </cols>
  <sheetData>
    <row r="1" spans="1:38" s="1" customFormat="1" ht="22.5" x14ac:dyDescent="0.3">
      <c r="A1" s="1" t="s">
        <v>16</v>
      </c>
      <c r="B1" s="2"/>
      <c r="C1" s="2"/>
      <c r="D1" s="2"/>
      <c r="E1" s="2"/>
      <c r="F1" s="2"/>
      <c r="G1" s="2"/>
      <c r="H1" s="2"/>
      <c r="I1" s="2"/>
      <c r="J1" s="2"/>
      <c r="K1" s="2"/>
      <c r="L1" s="2"/>
      <c r="M1" s="2"/>
      <c r="N1" s="2"/>
      <c r="O1" s="2"/>
      <c r="P1" s="2"/>
    </row>
    <row r="2" spans="1:38" x14ac:dyDescent="0.25">
      <c r="A2" s="39" t="s">
        <v>14</v>
      </c>
      <c r="B2" s="4">
        <v>1</v>
      </c>
      <c r="C2" s="4">
        <v>2</v>
      </c>
      <c r="D2" s="4">
        <v>3</v>
      </c>
      <c r="E2" s="4">
        <v>4</v>
      </c>
      <c r="F2" s="4">
        <v>5</v>
      </c>
      <c r="G2" s="4">
        <v>6</v>
      </c>
      <c r="H2" s="4">
        <v>7</v>
      </c>
      <c r="I2" s="4">
        <v>8</v>
      </c>
      <c r="J2" s="4">
        <v>9</v>
      </c>
      <c r="K2" s="4">
        <v>10</v>
      </c>
      <c r="L2" s="4">
        <v>11</v>
      </c>
      <c r="M2" s="4">
        <v>12</v>
      </c>
      <c r="N2" s="4">
        <v>13</v>
      </c>
      <c r="O2" s="4">
        <v>14</v>
      </c>
      <c r="P2" s="4">
        <v>15</v>
      </c>
      <c r="X2" s="37" t="s">
        <v>28</v>
      </c>
    </row>
    <row r="3" spans="1:38" x14ac:dyDescent="0.25">
      <c r="A3" s="81" t="s">
        <v>17</v>
      </c>
      <c r="B3" s="82"/>
      <c r="C3" s="83"/>
      <c r="D3" s="83"/>
      <c r="E3" s="83"/>
      <c r="F3" s="83">
        <v>14.3</v>
      </c>
      <c r="G3" s="83"/>
      <c r="H3" s="83"/>
      <c r="I3" s="83"/>
      <c r="J3" s="83"/>
      <c r="K3" s="83"/>
      <c r="L3" s="83">
        <v>12.9</v>
      </c>
      <c r="M3" s="83"/>
      <c r="N3" s="83"/>
      <c r="O3" s="83"/>
      <c r="P3" s="83"/>
      <c r="X3" s="9"/>
      <c r="Y3" s="4">
        <v>1</v>
      </c>
      <c r="Z3" s="4">
        <v>2</v>
      </c>
      <c r="AA3" s="4">
        <v>3</v>
      </c>
      <c r="AB3" s="4">
        <v>4</v>
      </c>
      <c r="AC3" s="4">
        <v>5</v>
      </c>
      <c r="AD3" s="4">
        <v>6</v>
      </c>
      <c r="AE3" s="4">
        <v>7</v>
      </c>
      <c r="AF3" s="4">
        <v>8</v>
      </c>
      <c r="AG3" s="4">
        <v>9</v>
      </c>
      <c r="AH3" s="4">
        <v>10</v>
      </c>
      <c r="AI3" s="4">
        <v>11</v>
      </c>
      <c r="AJ3" s="4">
        <v>12</v>
      </c>
      <c r="AK3" s="4">
        <v>13</v>
      </c>
      <c r="AL3" s="4">
        <v>14</v>
      </c>
    </row>
    <row r="4" spans="1:38" x14ac:dyDescent="0.25">
      <c r="A4" s="33" t="s">
        <v>5</v>
      </c>
      <c r="B4" s="44">
        <v>14.5</v>
      </c>
      <c r="C4" s="45">
        <v>14.3</v>
      </c>
      <c r="D4" s="45">
        <v>14.1</v>
      </c>
      <c r="E4" s="45">
        <v>13.9</v>
      </c>
      <c r="F4" s="45">
        <v>13.7</v>
      </c>
      <c r="G4" s="45">
        <v>13.5</v>
      </c>
      <c r="H4" s="45">
        <v>13.3</v>
      </c>
      <c r="I4" s="45">
        <v>13.1</v>
      </c>
      <c r="J4" s="45">
        <v>12.9</v>
      </c>
      <c r="K4" s="45">
        <v>12.7</v>
      </c>
      <c r="L4" s="45">
        <v>12.5</v>
      </c>
      <c r="M4" s="45">
        <v>12.3</v>
      </c>
      <c r="N4" s="45">
        <v>12.1</v>
      </c>
      <c r="O4" s="45">
        <v>11.9</v>
      </c>
      <c r="P4" s="45">
        <v>11.7</v>
      </c>
      <c r="X4" s="43" t="s">
        <v>5</v>
      </c>
      <c r="Y4" s="42">
        <v>0.19999999999999929</v>
      </c>
      <c r="Z4" s="42">
        <v>0.20000000000000107</v>
      </c>
      <c r="AA4" s="42">
        <v>0.19999999999999929</v>
      </c>
      <c r="AB4" s="42">
        <v>0.20000000000000107</v>
      </c>
      <c r="AC4" s="42">
        <v>0.19999999999999929</v>
      </c>
      <c r="AD4" s="42">
        <v>0.19999999999999929</v>
      </c>
      <c r="AE4" s="42">
        <v>0.20000000000000107</v>
      </c>
      <c r="AF4" s="42">
        <v>0.19999999999999929</v>
      </c>
      <c r="AG4" s="42">
        <v>0.20000000000000107</v>
      </c>
      <c r="AH4" s="42">
        <v>0.19999999999999929</v>
      </c>
      <c r="AI4" s="42">
        <v>0.19999999999999929</v>
      </c>
      <c r="AJ4" s="42">
        <v>0.20000000000000107</v>
      </c>
      <c r="AK4" s="42">
        <v>0.19999999999999929</v>
      </c>
      <c r="AL4" s="42">
        <v>0.20000000000000107</v>
      </c>
    </row>
    <row r="5" spans="1:38" x14ac:dyDescent="0.25">
      <c r="A5" s="33" t="s">
        <v>2</v>
      </c>
      <c r="B5" s="44">
        <v>14.9</v>
      </c>
      <c r="C5" s="45">
        <v>14.7</v>
      </c>
      <c r="D5" s="45">
        <v>14.5</v>
      </c>
      <c r="E5" s="45">
        <v>14.3</v>
      </c>
      <c r="F5" s="45">
        <v>14.1</v>
      </c>
      <c r="G5" s="45">
        <v>13.8</v>
      </c>
      <c r="H5" s="45">
        <v>13.6</v>
      </c>
      <c r="I5" s="45">
        <v>13.4</v>
      </c>
      <c r="J5" s="45">
        <v>13.2</v>
      </c>
      <c r="K5" s="45">
        <v>12.9</v>
      </c>
      <c r="L5" s="45">
        <v>12.7</v>
      </c>
      <c r="M5" s="45">
        <v>12.5</v>
      </c>
      <c r="N5" s="45">
        <v>12.3</v>
      </c>
      <c r="O5" s="45">
        <v>12.1</v>
      </c>
      <c r="P5" s="45">
        <v>11.9</v>
      </c>
      <c r="X5" s="43" t="s">
        <v>2</v>
      </c>
      <c r="Y5" s="42">
        <v>0.20000000000000107</v>
      </c>
      <c r="Z5" s="42">
        <v>0.19999999999999929</v>
      </c>
      <c r="AA5" s="42">
        <v>0.19999999999999929</v>
      </c>
      <c r="AB5" s="42">
        <v>0.20000000000000107</v>
      </c>
      <c r="AC5" s="42">
        <v>0.29999999999999893</v>
      </c>
      <c r="AD5" s="42">
        <v>0.20000000000000107</v>
      </c>
      <c r="AE5" s="42">
        <v>0.19999999999999929</v>
      </c>
      <c r="AF5" s="42">
        <v>0.20000000000000107</v>
      </c>
      <c r="AG5" s="42">
        <v>0.29999999999999893</v>
      </c>
      <c r="AH5" s="42">
        <v>0.20000000000000107</v>
      </c>
      <c r="AI5" s="42">
        <v>0.19999999999999929</v>
      </c>
      <c r="AJ5" s="42">
        <v>0.19999999999999929</v>
      </c>
      <c r="AK5" s="42">
        <v>0.20000000000000107</v>
      </c>
      <c r="AL5" s="42">
        <v>0.19999999999999929</v>
      </c>
    </row>
    <row r="6" spans="1:38" x14ac:dyDescent="0.25">
      <c r="A6" s="84" t="s">
        <v>3</v>
      </c>
      <c r="B6" s="75">
        <v>15.5</v>
      </c>
      <c r="C6" s="76">
        <v>15.2</v>
      </c>
      <c r="D6" s="76">
        <v>14.9</v>
      </c>
      <c r="E6" s="76">
        <v>14.6</v>
      </c>
      <c r="F6" s="76">
        <v>14.3</v>
      </c>
      <c r="G6" s="76">
        <v>14</v>
      </c>
      <c r="H6" s="76">
        <v>13.7</v>
      </c>
      <c r="I6" s="76">
        <v>13.5</v>
      </c>
      <c r="J6" s="76">
        <v>13.3</v>
      </c>
      <c r="K6" s="76">
        <v>13.1</v>
      </c>
      <c r="L6" s="76">
        <v>12.9</v>
      </c>
      <c r="M6" s="76">
        <v>12.7</v>
      </c>
      <c r="N6" s="76">
        <v>12.5</v>
      </c>
      <c r="O6" s="76">
        <v>12.4</v>
      </c>
      <c r="P6" s="76">
        <v>12.3</v>
      </c>
      <c r="X6" s="43" t="s">
        <v>3</v>
      </c>
      <c r="Y6" s="42">
        <v>0.30000000000000071</v>
      </c>
      <c r="Z6" s="42">
        <v>0.29999999999999893</v>
      </c>
      <c r="AA6" s="42">
        <v>0.30000000000000071</v>
      </c>
      <c r="AB6" s="42">
        <v>0.29999999999999893</v>
      </c>
      <c r="AC6" s="42">
        <v>0.30000000000000071</v>
      </c>
      <c r="AD6" s="42">
        <v>0.30000000000000071</v>
      </c>
      <c r="AE6" s="42">
        <v>0.19999999999999929</v>
      </c>
      <c r="AF6" s="42">
        <v>0.19999999999999929</v>
      </c>
      <c r="AG6" s="42">
        <v>0.20000000000000107</v>
      </c>
      <c r="AH6" s="42">
        <v>0.19999999999999929</v>
      </c>
      <c r="AI6" s="42">
        <v>0.20000000000000107</v>
      </c>
      <c r="AJ6" s="42">
        <v>0.19999999999999929</v>
      </c>
      <c r="AK6" s="42">
        <v>9.9999999999999645E-2</v>
      </c>
      <c r="AL6" s="42">
        <v>9.9999999999999645E-2</v>
      </c>
    </row>
    <row r="7" spans="1:38" x14ac:dyDescent="0.25">
      <c r="A7" s="33" t="s">
        <v>6</v>
      </c>
      <c r="B7" s="75">
        <v>15.1</v>
      </c>
      <c r="C7" s="76">
        <v>14.8</v>
      </c>
      <c r="D7" s="76">
        <v>14.5</v>
      </c>
      <c r="E7" s="76">
        <v>14.2</v>
      </c>
      <c r="F7" s="76">
        <v>13.9</v>
      </c>
      <c r="G7" s="76">
        <v>13.6</v>
      </c>
      <c r="H7" s="76">
        <v>13.4</v>
      </c>
      <c r="I7" s="76">
        <v>13.2</v>
      </c>
      <c r="J7" s="76">
        <v>13</v>
      </c>
      <c r="K7" s="76">
        <v>12.8</v>
      </c>
      <c r="L7" s="76">
        <v>12.6</v>
      </c>
      <c r="M7" s="76">
        <v>12.4</v>
      </c>
      <c r="N7" s="76">
        <v>12.2</v>
      </c>
      <c r="O7" s="76">
        <v>12.1</v>
      </c>
      <c r="P7" s="76">
        <v>12</v>
      </c>
      <c r="X7" s="43" t="s">
        <v>6</v>
      </c>
      <c r="Y7" s="42">
        <v>0.29999999999999893</v>
      </c>
      <c r="Z7" s="42">
        <v>0.30000000000000071</v>
      </c>
      <c r="AA7" s="42">
        <v>0.30000000000000071</v>
      </c>
      <c r="AB7" s="42">
        <v>0.29999999999999893</v>
      </c>
      <c r="AC7" s="42">
        <v>0.30000000000000071</v>
      </c>
      <c r="AD7" s="42">
        <v>0.19999999999999929</v>
      </c>
      <c r="AE7" s="42">
        <v>0.20000000000000107</v>
      </c>
      <c r="AF7" s="42">
        <v>0.19999999999999929</v>
      </c>
      <c r="AG7" s="42">
        <v>0.19999999999999929</v>
      </c>
      <c r="AH7" s="42">
        <v>0.20000000000000107</v>
      </c>
      <c r="AI7" s="42">
        <v>0.19999999999999929</v>
      </c>
      <c r="AJ7" s="42">
        <v>0.20000000000000107</v>
      </c>
      <c r="AK7" s="42">
        <v>9.9999999999999645E-2</v>
      </c>
      <c r="AL7" s="42">
        <v>9.9999999999999645E-2</v>
      </c>
    </row>
    <row r="8" spans="1:38" x14ac:dyDescent="0.25">
      <c r="A8" s="43" t="s">
        <v>8</v>
      </c>
      <c r="B8" s="40">
        <v>15.2</v>
      </c>
      <c r="C8" s="41">
        <v>14.9</v>
      </c>
      <c r="D8" s="41">
        <v>14.7</v>
      </c>
      <c r="E8" s="41">
        <v>14.4</v>
      </c>
      <c r="F8" s="41">
        <v>14.2</v>
      </c>
      <c r="G8" s="41">
        <v>14</v>
      </c>
      <c r="H8" s="41">
        <v>13.7</v>
      </c>
      <c r="I8" s="41">
        <v>13.5</v>
      </c>
      <c r="J8" s="41">
        <v>13.3</v>
      </c>
      <c r="K8" s="41">
        <v>13.1</v>
      </c>
      <c r="L8" s="41">
        <v>12.9</v>
      </c>
      <c r="M8" s="41">
        <v>12.7</v>
      </c>
      <c r="N8" s="41">
        <v>12.5</v>
      </c>
      <c r="O8" s="41">
        <v>12.3</v>
      </c>
      <c r="P8" s="41">
        <v>12.1</v>
      </c>
      <c r="X8" s="43" t="s">
        <v>8</v>
      </c>
      <c r="Y8" s="42">
        <v>0.29999999999999893</v>
      </c>
      <c r="Z8" s="42">
        <v>0.20000000000000107</v>
      </c>
      <c r="AA8" s="42">
        <v>0.29999999999999893</v>
      </c>
      <c r="AB8" s="42">
        <v>0.20000000000000107</v>
      </c>
      <c r="AC8" s="42">
        <v>0.19999999999999929</v>
      </c>
      <c r="AD8" s="42">
        <v>0.30000000000000071</v>
      </c>
      <c r="AE8" s="42">
        <v>0.19999999999999929</v>
      </c>
      <c r="AF8" s="42">
        <v>0.19999999999999929</v>
      </c>
      <c r="AG8" s="42">
        <v>0.20000000000000107</v>
      </c>
      <c r="AH8" s="42">
        <v>0.19999999999999929</v>
      </c>
      <c r="AI8" s="42">
        <v>0.20000000000000107</v>
      </c>
      <c r="AJ8" s="42">
        <v>0.19999999999999929</v>
      </c>
      <c r="AK8" s="42">
        <v>0.19999999999999929</v>
      </c>
      <c r="AL8" s="42">
        <v>0.20000000000000107</v>
      </c>
    </row>
    <row r="9" spans="1:38" x14ac:dyDescent="0.25">
      <c r="A9" s="33" t="s">
        <v>7</v>
      </c>
      <c r="B9" s="46">
        <v>14.3</v>
      </c>
      <c r="C9" s="47">
        <v>14.1</v>
      </c>
      <c r="D9" s="47">
        <v>13.9</v>
      </c>
      <c r="E9" s="47">
        <v>13.7</v>
      </c>
      <c r="F9" s="47">
        <v>13.5</v>
      </c>
      <c r="G9" s="47">
        <v>13.3</v>
      </c>
      <c r="H9" s="47">
        <v>13.1</v>
      </c>
      <c r="I9" s="48">
        <v>12.9</v>
      </c>
      <c r="J9" s="48">
        <v>12.7</v>
      </c>
      <c r="K9" s="53">
        <v>12.6</v>
      </c>
      <c r="L9" s="47">
        <v>12.5</v>
      </c>
      <c r="M9" s="47">
        <v>12.4</v>
      </c>
      <c r="N9" s="47">
        <v>12.3</v>
      </c>
      <c r="O9" s="47">
        <v>12.2</v>
      </c>
      <c r="P9" s="47">
        <v>12.1</v>
      </c>
      <c r="X9" s="43" t="s">
        <v>7</v>
      </c>
      <c r="Y9" s="42">
        <v>0.20000000000000107</v>
      </c>
      <c r="Z9" s="42">
        <v>0.19999999999999929</v>
      </c>
      <c r="AA9" s="42">
        <v>0.20000000000000107</v>
      </c>
      <c r="AB9" s="42">
        <v>0.19999999999999929</v>
      </c>
      <c r="AC9" s="42">
        <v>0.19999999999999929</v>
      </c>
      <c r="AD9" s="42">
        <v>0.20000000000000107</v>
      </c>
      <c r="AE9" s="42">
        <v>0.19999999999999929</v>
      </c>
      <c r="AF9" s="42">
        <v>0.20000000000000107</v>
      </c>
      <c r="AG9" s="42">
        <v>9.9999999999999645E-2</v>
      </c>
      <c r="AH9" s="42">
        <v>9.9999999999999645E-2</v>
      </c>
      <c r="AI9" s="42">
        <v>9.9999999999999645E-2</v>
      </c>
      <c r="AJ9" s="42">
        <v>9.9999999999999645E-2</v>
      </c>
      <c r="AK9" s="42">
        <v>0.10000000000000142</v>
      </c>
      <c r="AL9" s="42">
        <v>9.9999999999999645E-2</v>
      </c>
    </row>
    <row r="10" spans="1:38" x14ac:dyDescent="0.25">
      <c r="A10" s="33" t="s">
        <v>25</v>
      </c>
      <c r="B10" s="75">
        <v>15.1</v>
      </c>
      <c r="C10" s="76">
        <v>14.8</v>
      </c>
      <c r="D10" s="76">
        <v>14.5</v>
      </c>
      <c r="E10" s="76">
        <v>14.2</v>
      </c>
      <c r="F10" s="76">
        <v>13.9</v>
      </c>
      <c r="G10" s="76">
        <v>13.6</v>
      </c>
      <c r="H10" s="76">
        <v>13.4</v>
      </c>
      <c r="I10" s="76">
        <v>13.2</v>
      </c>
      <c r="J10" s="76">
        <v>13</v>
      </c>
      <c r="K10" s="76">
        <v>12.8</v>
      </c>
      <c r="L10" s="76">
        <v>12.6</v>
      </c>
      <c r="M10" s="76">
        <v>12.4</v>
      </c>
      <c r="N10" s="76">
        <v>12.3</v>
      </c>
      <c r="O10" s="76">
        <v>12.2</v>
      </c>
      <c r="P10" s="76">
        <v>12.1</v>
      </c>
      <c r="X10" s="43" t="s">
        <v>25</v>
      </c>
      <c r="Y10" s="42">
        <v>0.29999999999999893</v>
      </c>
      <c r="Z10" s="42">
        <v>0.30000000000000071</v>
      </c>
      <c r="AA10" s="42">
        <v>0.30000000000000071</v>
      </c>
      <c r="AB10" s="42">
        <v>0.29999999999999893</v>
      </c>
      <c r="AC10" s="42">
        <v>0.30000000000000071</v>
      </c>
      <c r="AD10" s="42">
        <v>0.19999999999999929</v>
      </c>
      <c r="AE10" s="42">
        <v>0.20000000000000107</v>
      </c>
      <c r="AF10" s="42">
        <v>0.19999999999999929</v>
      </c>
      <c r="AG10" s="42">
        <v>0.19999999999999929</v>
      </c>
      <c r="AH10" s="42">
        <v>0.20000000000000107</v>
      </c>
      <c r="AI10" s="42">
        <v>0.19999999999999929</v>
      </c>
      <c r="AJ10" s="42">
        <v>9.9999999999999645E-2</v>
      </c>
      <c r="AK10" s="42">
        <v>0.10000000000000142</v>
      </c>
      <c r="AL10" s="42">
        <v>9.9999999999999645E-2</v>
      </c>
    </row>
    <row r="11" spans="1:38" x14ac:dyDescent="0.25">
      <c r="A11" s="84" t="s">
        <v>4</v>
      </c>
      <c r="B11" s="52">
        <v>15.5</v>
      </c>
      <c r="C11" s="53">
        <v>15.2</v>
      </c>
      <c r="D11" s="53">
        <v>14.9</v>
      </c>
      <c r="E11" s="53">
        <v>14.6</v>
      </c>
      <c r="F11" s="53">
        <v>14.3</v>
      </c>
      <c r="G11" s="48">
        <v>14</v>
      </c>
      <c r="H11" s="48">
        <v>13.7</v>
      </c>
      <c r="I11" s="53">
        <v>13.5</v>
      </c>
      <c r="J11" s="53">
        <v>13.3</v>
      </c>
      <c r="K11" s="53">
        <v>13.1</v>
      </c>
      <c r="L11" s="53">
        <v>12.9</v>
      </c>
      <c r="M11" s="53">
        <v>12.7</v>
      </c>
      <c r="N11" s="53">
        <v>12.5</v>
      </c>
      <c r="O11" s="53">
        <v>12.3</v>
      </c>
      <c r="P11" s="53">
        <v>12.1</v>
      </c>
      <c r="X11" s="43" t="s">
        <v>4</v>
      </c>
      <c r="Y11" s="42">
        <v>0.30000000000000071</v>
      </c>
      <c r="Z11" s="42">
        <v>0.29999999999999893</v>
      </c>
      <c r="AA11" s="42">
        <v>0.30000000000000071</v>
      </c>
      <c r="AB11" s="42">
        <v>0.29999999999999893</v>
      </c>
      <c r="AC11" s="42">
        <v>0.30000000000000071</v>
      </c>
      <c r="AD11" s="42">
        <v>0.30000000000000071</v>
      </c>
      <c r="AE11" s="42">
        <v>0.19999999999999929</v>
      </c>
      <c r="AF11" s="42">
        <v>0.19999999999999929</v>
      </c>
      <c r="AG11" s="42">
        <v>0.20000000000000107</v>
      </c>
      <c r="AH11" s="42">
        <v>0.19999999999999929</v>
      </c>
      <c r="AI11" s="42">
        <v>0.20000000000000107</v>
      </c>
      <c r="AJ11" s="42">
        <v>0.19999999999999929</v>
      </c>
      <c r="AK11" s="42">
        <v>0.19999999999999929</v>
      </c>
      <c r="AL11" s="42">
        <v>0.20000000000000107</v>
      </c>
    </row>
    <row r="12" spans="1:38" x14ac:dyDescent="0.25">
      <c r="A12" s="84" t="s">
        <v>1</v>
      </c>
      <c r="B12" s="75">
        <v>15.8</v>
      </c>
      <c r="C12" s="76">
        <v>15.4</v>
      </c>
      <c r="D12" s="76">
        <v>15</v>
      </c>
      <c r="E12" s="76">
        <v>14.6</v>
      </c>
      <c r="F12" s="76">
        <v>14.3</v>
      </c>
      <c r="G12" s="76">
        <v>14</v>
      </c>
      <c r="H12" s="76">
        <v>13.7</v>
      </c>
      <c r="I12" s="76">
        <v>13.5</v>
      </c>
      <c r="J12" s="76">
        <v>13.3</v>
      </c>
      <c r="K12" s="76">
        <v>13.1</v>
      </c>
      <c r="L12" s="76">
        <v>12.9</v>
      </c>
      <c r="M12" s="76">
        <v>12.7</v>
      </c>
      <c r="N12" s="76">
        <v>12.5</v>
      </c>
      <c r="O12" s="76">
        <v>12.4</v>
      </c>
      <c r="P12" s="76">
        <v>12.3</v>
      </c>
      <c r="X12" s="43" t="s">
        <v>1</v>
      </c>
      <c r="Y12" s="42">
        <v>0.40000000000000036</v>
      </c>
      <c r="Z12" s="42">
        <v>0.40000000000000036</v>
      </c>
      <c r="AA12" s="42">
        <v>0.40000000000000036</v>
      </c>
      <c r="AB12" s="42">
        <v>0.29999999999999893</v>
      </c>
      <c r="AC12" s="42">
        <v>0.30000000000000071</v>
      </c>
      <c r="AD12" s="42">
        <v>0.30000000000000071</v>
      </c>
      <c r="AE12" s="42">
        <v>0.19999999999999929</v>
      </c>
      <c r="AF12" s="42">
        <v>0.19999999999999929</v>
      </c>
      <c r="AG12" s="42">
        <v>0.20000000000000107</v>
      </c>
      <c r="AH12" s="42">
        <v>0.19999999999999929</v>
      </c>
      <c r="AI12" s="42">
        <v>0.20000000000000107</v>
      </c>
      <c r="AJ12" s="42">
        <v>0.19999999999999929</v>
      </c>
      <c r="AK12" s="42">
        <v>9.9999999999999645E-2</v>
      </c>
      <c r="AL12" s="42">
        <v>9.9999999999999645E-2</v>
      </c>
    </row>
    <row r="13" spans="1:38" x14ac:dyDescent="0.25">
      <c r="A13" s="33" t="s">
        <v>10</v>
      </c>
      <c r="B13" s="40">
        <v>15.2</v>
      </c>
      <c r="C13" s="41">
        <v>15</v>
      </c>
      <c r="D13" s="41">
        <v>14.8</v>
      </c>
      <c r="E13" s="41">
        <v>14.6</v>
      </c>
      <c r="F13" s="41">
        <v>14.4</v>
      </c>
      <c r="G13" s="41">
        <v>14.2</v>
      </c>
      <c r="H13" s="41">
        <v>14</v>
      </c>
      <c r="I13" s="41">
        <v>13.8</v>
      </c>
      <c r="J13" s="41">
        <v>13.6</v>
      </c>
      <c r="K13" s="41">
        <v>13.5</v>
      </c>
      <c r="L13" s="41">
        <v>13.3</v>
      </c>
      <c r="M13" s="41">
        <v>13.1</v>
      </c>
      <c r="N13" s="41">
        <v>12.9</v>
      </c>
      <c r="O13" s="41">
        <v>12.8</v>
      </c>
      <c r="P13" s="41">
        <v>12.6</v>
      </c>
      <c r="X13" s="43" t="s">
        <v>10</v>
      </c>
      <c r="Y13" s="42">
        <v>0.19999999999999929</v>
      </c>
      <c r="Z13" s="42">
        <v>0.19999999999999929</v>
      </c>
      <c r="AA13" s="42">
        <v>0.20000000000000107</v>
      </c>
      <c r="AB13" s="42">
        <v>0.19999999999999929</v>
      </c>
      <c r="AC13" s="42">
        <v>0.20000000000000107</v>
      </c>
      <c r="AD13" s="42">
        <v>0.19999999999999929</v>
      </c>
      <c r="AE13" s="42">
        <v>0.19999999999999929</v>
      </c>
      <c r="AF13" s="42">
        <v>0.20000000000000107</v>
      </c>
      <c r="AG13" s="42">
        <v>9.9999999999999645E-2</v>
      </c>
      <c r="AH13" s="42">
        <v>0.19999999999999929</v>
      </c>
      <c r="AI13" s="42">
        <v>0.20000000000000107</v>
      </c>
      <c r="AJ13" s="42">
        <v>0.19999999999999929</v>
      </c>
      <c r="AK13" s="42">
        <v>9.9999999999999645E-2</v>
      </c>
      <c r="AL13" s="42">
        <v>0.20000000000000107</v>
      </c>
    </row>
    <row r="14" spans="1:38" x14ac:dyDescent="0.25">
      <c r="A14" s="49"/>
      <c r="B14" s="50"/>
      <c r="C14" s="50"/>
      <c r="D14" s="50"/>
      <c r="E14" s="50"/>
      <c r="F14" s="50"/>
      <c r="G14" s="50"/>
      <c r="H14" s="50"/>
      <c r="I14" s="50"/>
      <c r="J14" s="50"/>
      <c r="K14" s="50"/>
      <c r="L14" s="50"/>
      <c r="M14" s="50"/>
      <c r="N14" s="50"/>
      <c r="O14" s="50"/>
      <c r="P14" s="50"/>
      <c r="X14" s="61" t="s">
        <v>19</v>
      </c>
      <c r="Y14" s="62">
        <v>0.26999999999999991</v>
      </c>
      <c r="Z14" s="62">
        <v>0.25999999999999995</v>
      </c>
      <c r="AA14" s="62">
        <v>0.2700000000000003</v>
      </c>
      <c r="AB14" s="62">
        <v>0.24999999999999964</v>
      </c>
      <c r="AC14" s="62">
        <v>0.26000000000000012</v>
      </c>
      <c r="AD14" s="62">
        <v>0.24000000000000021</v>
      </c>
      <c r="AE14" s="62">
        <v>0.19999999999999982</v>
      </c>
      <c r="AF14" s="62">
        <v>0.19999999999999982</v>
      </c>
      <c r="AG14" s="62">
        <v>0.19000000000000022</v>
      </c>
      <c r="AH14" s="62">
        <v>0.18999999999999986</v>
      </c>
      <c r="AI14" s="62">
        <v>0.19000000000000022</v>
      </c>
      <c r="AJ14" s="62">
        <v>0.17999999999999972</v>
      </c>
      <c r="AK14" s="62">
        <v>0.14000000000000004</v>
      </c>
      <c r="AL14" s="62">
        <v>0.15000000000000019</v>
      </c>
    </row>
    <row r="15" spans="1:38" x14ac:dyDescent="0.25">
      <c r="A15" s="49"/>
      <c r="B15" s="50"/>
      <c r="C15" s="50"/>
      <c r="D15" s="50"/>
      <c r="E15" s="50"/>
      <c r="F15" s="50"/>
      <c r="G15" s="50"/>
      <c r="H15" s="50"/>
      <c r="I15" s="50"/>
      <c r="J15" s="50"/>
      <c r="K15" s="50"/>
      <c r="L15" s="50"/>
      <c r="M15" s="50"/>
      <c r="N15" s="50"/>
      <c r="O15" s="50"/>
      <c r="P15" s="50"/>
    </row>
    <row r="16" spans="1:38" x14ac:dyDescent="0.25">
      <c r="A16" s="49"/>
      <c r="B16" s="50"/>
      <c r="C16" s="50"/>
      <c r="D16" s="50"/>
      <c r="E16" s="50"/>
      <c r="F16" s="50"/>
      <c r="G16" s="50"/>
      <c r="H16" s="50"/>
      <c r="I16" s="50"/>
      <c r="J16" s="50"/>
      <c r="K16" s="50"/>
      <c r="L16" s="50"/>
      <c r="M16" s="50"/>
      <c r="N16" s="50"/>
      <c r="O16" s="50"/>
      <c r="P16" s="50"/>
    </row>
    <row r="17" spans="1:38" x14ac:dyDescent="0.25">
      <c r="A17" s="49"/>
      <c r="B17" s="50"/>
      <c r="C17" s="50"/>
      <c r="D17" s="50"/>
      <c r="E17" s="50"/>
      <c r="F17" s="50"/>
      <c r="G17" s="50"/>
      <c r="H17" s="50"/>
      <c r="I17" s="50"/>
      <c r="J17" s="50"/>
      <c r="K17" s="50"/>
      <c r="L17" s="50"/>
      <c r="M17" s="50"/>
      <c r="N17" s="50"/>
      <c r="O17" s="50"/>
      <c r="P17" s="50"/>
    </row>
    <row r="18" spans="1:38" s="3" customFormat="1" ht="23.25" x14ac:dyDescent="0.35">
      <c r="A18" s="1" t="s">
        <v>18</v>
      </c>
      <c r="B18" s="2"/>
      <c r="C18" s="2"/>
      <c r="D18" s="2"/>
      <c r="E18" s="2"/>
      <c r="F18" s="2"/>
      <c r="G18" s="2"/>
      <c r="H18" s="2"/>
      <c r="I18" s="2"/>
      <c r="J18" s="2"/>
      <c r="K18" s="2"/>
      <c r="L18" s="2"/>
      <c r="M18" s="2"/>
      <c r="N18" s="2"/>
      <c r="O18" s="2"/>
      <c r="P18" s="2"/>
      <c r="Q18" s="51"/>
    </row>
    <row r="19" spans="1:38" s="37" customFormat="1" x14ac:dyDescent="0.25">
      <c r="A19" s="39" t="s">
        <v>14</v>
      </c>
      <c r="B19" s="4">
        <v>1</v>
      </c>
      <c r="C19" s="4">
        <v>2</v>
      </c>
      <c r="D19" s="4">
        <v>3</v>
      </c>
      <c r="E19" s="4">
        <v>4</v>
      </c>
      <c r="F19" s="4">
        <v>5</v>
      </c>
      <c r="G19" s="4">
        <v>6</v>
      </c>
      <c r="H19" s="4">
        <v>7</v>
      </c>
      <c r="I19" s="4">
        <v>8</v>
      </c>
      <c r="J19" s="4">
        <v>9</v>
      </c>
      <c r="K19" s="4">
        <v>10</v>
      </c>
      <c r="L19" s="4">
        <v>11</v>
      </c>
      <c r="M19" s="4">
        <v>12</v>
      </c>
      <c r="N19" s="4">
        <v>13</v>
      </c>
      <c r="O19" s="4">
        <v>14</v>
      </c>
      <c r="P19" s="4">
        <v>15</v>
      </c>
      <c r="X19" s="37" t="s">
        <v>28</v>
      </c>
    </row>
    <row r="20" spans="1:38" x14ac:dyDescent="0.25">
      <c r="A20" s="85" t="s">
        <v>17</v>
      </c>
      <c r="B20" s="86"/>
      <c r="C20" s="86"/>
      <c r="D20" s="86"/>
      <c r="E20" s="86"/>
      <c r="F20" s="87">
        <v>16.100000000000001</v>
      </c>
      <c r="G20" s="87"/>
      <c r="H20" s="87"/>
      <c r="I20" s="87"/>
      <c r="J20" s="87"/>
      <c r="K20" s="87"/>
      <c r="L20" s="87">
        <v>14.5</v>
      </c>
      <c r="M20" s="88"/>
      <c r="N20" s="88"/>
      <c r="O20" s="88"/>
      <c r="P20" s="88"/>
      <c r="X20" s="32"/>
      <c r="Y20" s="4">
        <v>1</v>
      </c>
      <c r="Z20" s="4">
        <v>2</v>
      </c>
      <c r="AA20" s="4">
        <v>3</v>
      </c>
      <c r="AB20" s="4">
        <v>4</v>
      </c>
      <c r="AC20" s="4">
        <v>5</v>
      </c>
      <c r="AD20" s="4">
        <v>6</v>
      </c>
      <c r="AE20" s="4">
        <v>7</v>
      </c>
      <c r="AF20" s="4">
        <v>8</v>
      </c>
      <c r="AG20" s="4">
        <v>9</v>
      </c>
      <c r="AH20" s="4">
        <v>10</v>
      </c>
      <c r="AI20" s="4">
        <v>11</v>
      </c>
      <c r="AJ20" s="4">
        <v>12</v>
      </c>
      <c r="AK20" s="4">
        <v>13</v>
      </c>
      <c r="AL20" s="4">
        <v>14</v>
      </c>
    </row>
    <row r="21" spans="1:38" x14ac:dyDescent="0.25">
      <c r="A21" s="33" t="s">
        <v>5</v>
      </c>
      <c r="B21" s="57">
        <v>16</v>
      </c>
      <c r="C21" s="58">
        <v>15.8</v>
      </c>
      <c r="D21" s="58">
        <v>15.6</v>
      </c>
      <c r="E21" s="58">
        <v>15.4</v>
      </c>
      <c r="F21" s="58">
        <v>15.2</v>
      </c>
      <c r="G21" s="58">
        <v>15</v>
      </c>
      <c r="H21" s="58">
        <v>14.8</v>
      </c>
      <c r="I21" s="58">
        <v>14.6</v>
      </c>
      <c r="J21" s="58">
        <v>14.4</v>
      </c>
      <c r="K21" s="58">
        <v>14.2</v>
      </c>
      <c r="L21" s="58">
        <v>14</v>
      </c>
      <c r="M21" s="58">
        <v>13.8</v>
      </c>
      <c r="N21" s="58">
        <v>13.6</v>
      </c>
      <c r="O21" s="58">
        <v>13.4</v>
      </c>
      <c r="P21" s="58">
        <v>13.2</v>
      </c>
      <c r="X21" s="43" t="s">
        <v>5</v>
      </c>
      <c r="Y21" s="42">
        <v>0.19999999999999929</v>
      </c>
      <c r="Z21" s="42">
        <v>0.20000000000000107</v>
      </c>
      <c r="AA21" s="42">
        <v>0.19999999999999929</v>
      </c>
      <c r="AB21" s="42">
        <v>0.20000000000000107</v>
      </c>
      <c r="AC21" s="42">
        <v>0.19999999999999929</v>
      </c>
      <c r="AD21" s="42">
        <v>0.19999999999999929</v>
      </c>
      <c r="AE21" s="42">
        <v>0.20000000000000107</v>
      </c>
      <c r="AF21" s="42">
        <v>0.19999999999999929</v>
      </c>
      <c r="AG21" s="42">
        <v>0.20000000000000107</v>
      </c>
      <c r="AH21" s="42">
        <v>0.19999999999999929</v>
      </c>
      <c r="AI21" s="42">
        <v>0.19999999999999929</v>
      </c>
      <c r="AJ21" s="42">
        <v>0.20000000000000107</v>
      </c>
      <c r="AK21" s="42">
        <v>0.19999999999999929</v>
      </c>
      <c r="AL21" s="42">
        <v>0.20000000000000107</v>
      </c>
    </row>
    <row r="22" spans="1:38" x14ac:dyDescent="0.25">
      <c r="A22" s="33" t="s">
        <v>2</v>
      </c>
      <c r="B22" s="52">
        <v>17.100000000000001</v>
      </c>
      <c r="C22" s="53">
        <v>16.8</v>
      </c>
      <c r="D22" s="53">
        <v>16.5</v>
      </c>
      <c r="E22" s="53">
        <v>16.2</v>
      </c>
      <c r="F22" s="53">
        <v>15.9</v>
      </c>
      <c r="G22" s="53">
        <v>15.6</v>
      </c>
      <c r="H22" s="53">
        <v>15.3</v>
      </c>
      <c r="I22" s="53">
        <v>15</v>
      </c>
      <c r="J22" s="48">
        <v>14.7</v>
      </c>
      <c r="K22" s="48">
        <v>14.4</v>
      </c>
      <c r="L22" s="53">
        <v>14.2</v>
      </c>
      <c r="M22" s="53">
        <v>14</v>
      </c>
      <c r="N22" s="53">
        <v>13.8</v>
      </c>
      <c r="O22" s="53">
        <v>13.6</v>
      </c>
      <c r="P22" s="53">
        <v>13.4</v>
      </c>
      <c r="X22" s="43" t="s">
        <v>2</v>
      </c>
      <c r="Y22" s="42">
        <v>0.30000000000000071</v>
      </c>
      <c r="Z22" s="42">
        <v>0.30000000000000071</v>
      </c>
      <c r="AA22" s="42">
        <v>0.30000000000000071</v>
      </c>
      <c r="AB22" s="42">
        <v>0.29999999999999893</v>
      </c>
      <c r="AC22" s="42">
        <v>0.30000000000000071</v>
      </c>
      <c r="AD22" s="42">
        <v>0.29999999999999893</v>
      </c>
      <c r="AE22" s="42">
        <v>0.30000000000000071</v>
      </c>
      <c r="AF22" s="42">
        <v>0.30000000000000071</v>
      </c>
      <c r="AG22" s="42">
        <v>0.29999999999999893</v>
      </c>
      <c r="AH22" s="42">
        <v>0.20000000000000107</v>
      </c>
      <c r="AI22" s="42">
        <v>0.19999999999999929</v>
      </c>
      <c r="AJ22" s="42">
        <v>0.19999999999999929</v>
      </c>
      <c r="AK22" s="42">
        <v>0.20000000000000107</v>
      </c>
      <c r="AL22" s="42">
        <v>0.19999999999999929</v>
      </c>
    </row>
    <row r="23" spans="1:38" x14ac:dyDescent="0.25">
      <c r="A23" s="43" t="s">
        <v>3</v>
      </c>
      <c r="B23" s="75">
        <v>17.399999999999999</v>
      </c>
      <c r="C23" s="76">
        <v>17</v>
      </c>
      <c r="D23" s="76">
        <v>16.7</v>
      </c>
      <c r="E23" s="76">
        <v>16.399999999999999</v>
      </c>
      <c r="F23" s="76">
        <v>16.100000000000001</v>
      </c>
      <c r="G23" s="76">
        <v>15.8</v>
      </c>
      <c r="H23" s="76">
        <v>15.5</v>
      </c>
      <c r="I23" s="76">
        <v>15.2</v>
      </c>
      <c r="J23" s="76">
        <v>14.9</v>
      </c>
      <c r="K23" s="76">
        <v>14.7</v>
      </c>
      <c r="L23" s="76">
        <v>14.5</v>
      </c>
      <c r="M23" s="76">
        <v>14.3</v>
      </c>
      <c r="N23" s="76">
        <v>14.1</v>
      </c>
      <c r="O23" s="76">
        <v>13.9</v>
      </c>
      <c r="P23" s="76">
        <v>13.8</v>
      </c>
      <c r="X23" s="43" t="s">
        <v>3</v>
      </c>
      <c r="Y23" s="42">
        <v>0.39999999999999858</v>
      </c>
      <c r="Z23" s="42">
        <v>0.30000000000000071</v>
      </c>
      <c r="AA23" s="42">
        <v>0.30000000000000071</v>
      </c>
      <c r="AB23" s="42">
        <v>0.29999999999999716</v>
      </c>
      <c r="AC23" s="42">
        <v>0.30000000000000071</v>
      </c>
      <c r="AD23" s="42">
        <v>0.30000000000000071</v>
      </c>
      <c r="AE23" s="42">
        <v>0.30000000000000071</v>
      </c>
      <c r="AF23" s="42">
        <v>0.29999999999999893</v>
      </c>
      <c r="AG23" s="42">
        <v>0.20000000000000107</v>
      </c>
      <c r="AH23" s="42">
        <v>0.19999999999999929</v>
      </c>
      <c r="AI23" s="42">
        <v>0.19999999999999929</v>
      </c>
      <c r="AJ23" s="42">
        <v>0.20000000000000107</v>
      </c>
      <c r="AK23" s="42">
        <v>0.19999999999999929</v>
      </c>
      <c r="AL23" s="42">
        <v>9.9999999999999645E-2</v>
      </c>
    </row>
    <row r="24" spans="1:38" x14ac:dyDescent="0.25">
      <c r="A24" s="33" t="s">
        <v>6</v>
      </c>
      <c r="B24" s="40">
        <v>16</v>
      </c>
      <c r="C24" s="41">
        <v>15.8</v>
      </c>
      <c r="D24" s="41">
        <v>15.6</v>
      </c>
      <c r="E24" s="41">
        <v>15.4</v>
      </c>
      <c r="F24" s="41">
        <v>15.2</v>
      </c>
      <c r="G24" s="41">
        <v>15</v>
      </c>
      <c r="H24" s="41">
        <v>14.8</v>
      </c>
      <c r="I24" s="41">
        <v>14.6</v>
      </c>
      <c r="J24" s="41">
        <v>14.4</v>
      </c>
      <c r="K24" s="41">
        <v>14.3</v>
      </c>
      <c r="L24" s="41">
        <v>14.2</v>
      </c>
      <c r="M24" s="41">
        <v>14</v>
      </c>
      <c r="N24" s="41">
        <v>13.8</v>
      </c>
      <c r="O24" s="41">
        <v>13.7</v>
      </c>
      <c r="P24" s="41">
        <v>13.6</v>
      </c>
      <c r="X24" s="43" t="s">
        <v>6</v>
      </c>
      <c r="Y24" s="42">
        <v>0.19999999999999929</v>
      </c>
      <c r="Z24" s="42">
        <v>0.20000000000000107</v>
      </c>
      <c r="AA24" s="42">
        <v>0.19999999999999929</v>
      </c>
      <c r="AB24" s="42">
        <v>0.20000000000000107</v>
      </c>
      <c r="AC24" s="42">
        <v>0.19999999999999929</v>
      </c>
      <c r="AD24" s="42">
        <v>0.19999999999999929</v>
      </c>
      <c r="AE24" s="42">
        <v>0.20000000000000107</v>
      </c>
      <c r="AF24" s="42">
        <v>0.19999999999999929</v>
      </c>
      <c r="AG24" s="42">
        <v>9.9999999999999645E-2</v>
      </c>
      <c r="AH24" s="42">
        <v>0.10000000000000142</v>
      </c>
      <c r="AI24" s="42">
        <v>0.19999999999999929</v>
      </c>
      <c r="AJ24" s="42">
        <v>0.19999999999999929</v>
      </c>
      <c r="AK24" s="42">
        <v>0.10000000000000142</v>
      </c>
      <c r="AL24" s="42">
        <v>9.9999999999999645E-2</v>
      </c>
    </row>
    <row r="25" spans="1:38" x14ac:dyDescent="0.25">
      <c r="A25" s="43" t="s">
        <v>8</v>
      </c>
      <c r="B25" s="54">
        <v>16.899999999999999</v>
      </c>
      <c r="C25" s="55">
        <v>16.600000000000001</v>
      </c>
      <c r="D25" s="55">
        <v>16.399999999999999</v>
      </c>
      <c r="E25" s="55">
        <v>16.100000000000001</v>
      </c>
      <c r="F25" s="55">
        <v>15.9</v>
      </c>
      <c r="G25" s="55">
        <v>15.7</v>
      </c>
      <c r="H25" s="55">
        <v>15.5</v>
      </c>
      <c r="I25" s="55">
        <v>15.3</v>
      </c>
      <c r="J25" s="55">
        <v>15.1</v>
      </c>
      <c r="K25" s="55">
        <v>14.9</v>
      </c>
      <c r="L25" s="55">
        <v>14.7</v>
      </c>
      <c r="M25" s="55">
        <v>14.3</v>
      </c>
      <c r="N25" s="55">
        <v>14.1</v>
      </c>
      <c r="O25" s="55">
        <v>13.9</v>
      </c>
      <c r="P25" s="55">
        <v>13.7</v>
      </c>
      <c r="X25" s="43" t="s">
        <v>8</v>
      </c>
      <c r="Y25" s="42">
        <v>0.29999999999999716</v>
      </c>
      <c r="Z25" s="42">
        <v>0.20000000000000284</v>
      </c>
      <c r="AA25" s="42">
        <v>0.29999999999999716</v>
      </c>
      <c r="AB25" s="42">
        <v>0.20000000000000107</v>
      </c>
      <c r="AC25" s="42">
        <v>0.20000000000000107</v>
      </c>
      <c r="AD25" s="42">
        <v>0.19999999999999929</v>
      </c>
      <c r="AE25" s="42">
        <v>0.19999999999999929</v>
      </c>
      <c r="AF25" s="42">
        <v>0.20000000000000107</v>
      </c>
      <c r="AG25" s="42">
        <v>0.19999999999999929</v>
      </c>
      <c r="AH25" s="42">
        <v>0.20000000000000107</v>
      </c>
      <c r="AI25" s="42">
        <v>0.39999999999999858</v>
      </c>
      <c r="AJ25" s="42">
        <v>0.20000000000000107</v>
      </c>
      <c r="AK25" s="42">
        <v>0.19999999999999929</v>
      </c>
      <c r="AL25" s="42">
        <v>0.20000000000000107</v>
      </c>
    </row>
    <row r="26" spans="1:38" x14ac:dyDescent="0.25">
      <c r="A26" s="33" t="s">
        <v>7</v>
      </c>
      <c r="B26" s="40">
        <v>16.899999999999999</v>
      </c>
      <c r="C26" s="41">
        <v>16.399999999999999</v>
      </c>
      <c r="D26" s="41">
        <v>16.100000000000001</v>
      </c>
      <c r="E26" s="41">
        <v>15.9</v>
      </c>
      <c r="F26" s="41">
        <v>15.6</v>
      </c>
      <c r="G26" s="41">
        <v>15.4</v>
      </c>
      <c r="H26" s="41">
        <v>15.1</v>
      </c>
      <c r="I26" s="56">
        <v>14.9</v>
      </c>
      <c r="J26" s="56">
        <v>14.8</v>
      </c>
      <c r="K26" s="56">
        <v>14.5</v>
      </c>
      <c r="L26" s="41">
        <v>14.3</v>
      </c>
      <c r="M26" s="41">
        <v>14</v>
      </c>
      <c r="N26" s="41">
        <v>13.8</v>
      </c>
      <c r="O26" s="41">
        <v>13.6</v>
      </c>
      <c r="P26" s="41">
        <v>13.4</v>
      </c>
      <c r="X26" s="43" t="s">
        <v>7</v>
      </c>
      <c r="Y26" s="42">
        <v>0.5</v>
      </c>
      <c r="Z26" s="42">
        <v>0.29999999999999716</v>
      </c>
      <c r="AA26" s="42">
        <v>0.20000000000000107</v>
      </c>
      <c r="AB26" s="42">
        <v>0.30000000000000071</v>
      </c>
      <c r="AC26" s="42">
        <v>0.19999999999999929</v>
      </c>
      <c r="AD26" s="42">
        <v>0.30000000000000071</v>
      </c>
      <c r="AE26" s="42">
        <v>0.19999999999999929</v>
      </c>
      <c r="AF26" s="42">
        <v>9.9999999999999645E-2</v>
      </c>
      <c r="AG26" s="42">
        <v>0.30000000000000071</v>
      </c>
      <c r="AH26" s="42">
        <v>0.19999999999999929</v>
      </c>
      <c r="AI26" s="42">
        <v>0.30000000000000071</v>
      </c>
      <c r="AJ26" s="42">
        <v>0.19999999999999929</v>
      </c>
      <c r="AK26" s="42">
        <v>0.20000000000000107</v>
      </c>
      <c r="AL26" s="42">
        <v>0.19999999999999929</v>
      </c>
    </row>
    <row r="27" spans="1:38" x14ac:dyDescent="0.25">
      <c r="A27" s="33" t="s">
        <v>25</v>
      </c>
      <c r="B27" s="75">
        <v>17.100000000000001</v>
      </c>
      <c r="C27" s="76">
        <v>16.8</v>
      </c>
      <c r="D27" s="76">
        <v>16.5</v>
      </c>
      <c r="E27" s="76">
        <v>16.2</v>
      </c>
      <c r="F27" s="76">
        <v>15.9</v>
      </c>
      <c r="G27" s="76">
        <v>15.5</v>
      </c>
      <c r="H27" s="76">
        <v>15.3</v>
      </c>
      <c r="I27" s="76">
        <v>15</v>
      </c>
      <c r="J27" s="76">
        <v>14.8</v>
      </c>
      <c r="K27" s="76">
        <v>14.6</v>
      </c>
      <c r="L27" s="76">
        <v>14.4</v>
      </c>
      <c r="M27" s="76">
        <v>14.1</v>
      </c>
      <c r="N27" s="76">
        <v>14</v>
      </c>
      <c r="O27" s="76">
        <v>13.9</v>
      </c>
      <c r="P27" s="76">
        <v>13.8</v>
      </c>
      <c r="X27" s="43" t="s">
        <v>25</v>
      </c>
      <c r="Y27" s="42">
        <v>0.30000000000000071</v>
      </c>
      <c r="Z27" s="42">
        <v>0.30000000000000071</v>
      </c>
      <c r="AA27" s="42">
        <v>0.30000000000000071</v>
      </c>
      <c r="AB27" s="42">
        <v>0.29999999999999893</v>
      </c>
      <c r="AC27" s="42">
        <v>0.40000000000000036</v>
      </c>
      <c r="AD27" s="42">
        <v>0.19999999999999929</v>
      </c>
      <c r="AE27" s="42">
        <v>0.30000000000000071</v>
      </c>
      <c r="AF27" s="42">
        <v>0.19999999999999929</v>
      </c>
      <c r="AG27" s="42">
        <v>0.20000000000000107</v>
      </c>
      <c r="AH27" s="42">
        <v>0.19999999999999929</v>
      </c>
      <c r="AI27" s="42">
        <v>0.30000000000000071</v>
      </c>
      <c r="AJ27" s="42">
        <v>9.9999999999999645E-2</v>
      </c>
      <c r="AK27" s="42">
        <v>9.9999999999999645E-2</v>
      </c>
      <c r="AL27" s="42">
        <v>9.9999999999999645E-2</v>
      </c>
    </row>
    <row r="28" spans="1:38" x14ac:dyDescent="0.25">
      <c r="A28" s="84" t="s">
        <v>4</v>
      </c>
      <c r="B28" s="75">
        <v>17.399999999999999</v>
      </c>
      <c r="C28" s="76">
        <v>17</v>
      </c>
      <c r="D28" s="76">
        <v>16.7</v>
      </c>
      <c r="E28" s="76">
        <v>16.399999999999999</v>
      </c>
      <c r="F28" s="76">
        <v>16.100000000000001</v>
      </c>
      <c r="G28" s="76">
        <v>15.8</v>
      </c>
      <c r="H28" s="76">
        <v>15.5</v>
      </c>
      <c r="I28" s="76">
        <v>15.2</v>
      </c>
      <c r="J28" s="76">
        <v>14.9</v>
      </c>
      <c r="K28" s="76">
        <v>14.7</v>
      </c>
      <c r="L28" s="76">
        <v>14.5</v>
      </c>
      <c r="M28" s="76">
        <v>14.3</v>
      </c>
      <c r="N28" s="76">
        <v>14.1</v>
      </c>
      <c r="O28" s="76">
        <v>13.9</v>
      </c>
      <c r="P28" s="76">
        <v>13.8</v>
      </c>
      <c r="X28" s="43" t="s">
        <v>4</v>
      </c>
      <c r="Y28" s="42">
        <v>0.39999999999999858</v>
      </c>
      <c r="Z28" s="42">
        <v>0.30000000000000071</v>
      </c>
      <c r="AA28" s="42">
        <v>0.30000000000000071</v>
      </c>
      <c r="AB28" s="42">
        <v>0.29999999999999716</v>
      </c>
      <c r="AC28" s="42">
        <v>0.30000000000000071</v>
      </c>
      <c r="AD28" s="42">
        <v>0.30000000000000071</v>
      </c>
      <c r="AE28" s="42">
        <v>0.30000000000000071</v>
      </c>
      <c r="AF28" s="42">
        <v>0.29999999999999893</v>
      </c>
      <c r="AG28" s="42">
        <v>0.20000000000000107</v>
      </c>
      <c r="AH28" s="42">
        <v>0.19999999999999929</v>
      </c>
      <c r="AI28" s="42">
        <v>0.19999999999999929</v>
      </c>
      <c r="AJ28" s="42">
        <v>0.20000000000000107</v>
      </c>
      <c r="AK28" s="42">
        <v>0.19999999999999929</v>
      </c>
      <c r="AL28" s="42">
        <v>9.9999999999999645E-2</v>
      </c>
    </row>
    <row r="29" spans="1:38" x14ac:dyDescent="0.25">
      <c r="A29" s="84" t="s">
        <v>1</v>
      </c>
      <c r="B29" s="52">
        <v>17.3</v>
      </c>
      <c r="C29" s="53">
        <v>17</v>
      </c>
      <c r="D29" s="53">
        <v>16.7</v>
      </c>
      <c r="E29" s="53">
        <v>16.399999999999999</v>
      </c>
      <c r="F29" s="53">
        <v>16.100000000000001</v>
      </c>
      <c r="G29" s="53">
        <v>15.8</v>
      </c>
      <c r="H29" s="53">
        <v>15.5</v>
      </c>
      <c r="I29" s="48">
        <v>15.2</v>
      </c>
      <c r="J29" s="48">
        <v>14.9</v>
      </c>
      <c r="K29" s="53">
        <v>14.7</v>
      </c>
      <c r="L29" s="53">
        <v>14.5</v>
      </c>
      <c r="M29" s="53">
        <v>14.3</v>
      </c>
      <c r="N29" s="53">
        <v>14.1</v>
      </c>
      <c r="O29" s="53">
        <v>13.9</v>
      </c>
      <c r="P29" s="53">
        <v>13.7</v>
      </c>
      <c r="X29" s="43" t="s">
        <v>1</v>
      </c>
      <c r="Y29" s="42">
        <v>0.30000000000000071</v>
      </c>
      <c r="Z29" s="42">
        <v>0.30000000000000071</v>
      </c>
      <c r="AA29" s="42">
        <v>0.30000000000000071</v>
      </c>
      <c r="AB29" s="42">
        <v>0.29999999999999716</v>
      </c>
      <c r="AC29" s="42">
        <v>0.30000000000000071</v>
      </c>
      <c r="AD29" s="42">
        <v>0.30000000000000071</v>
      </c>
      <c r="AE29" s="42">
        <v>0.30000000000000071</v>
      </c>
      <c r="AF29" s="42">
        <v>0.29999999999999893</v>
      </c>
      <c r="AG29" s="42">
        <v>0.20000000000000107</v>
      </c>
      <c r="AH29" s="42">
        <v>0.19999999999999929</v>
      </c>
      <c r="AI29" s="42">
        <v>0.19999999999999929</v>
      </c>
      <c r="AJ29" s="42">
        <v>0.20000000000000107</v>
      </c>
      <c r="AK29" s="42">
        <v>0.19999999999999929</v>
      </c>
      <c r="AL29" s="42">
        <v>0.20000000000000107</v>
      </c>
    </row>
    <row r="30" spans="1:38" x14ac:dyDescent="0.25">
      <c r="A30" s="33" t="s">
        <v>10</v>
      </c>
      <c r="B30" s="40">
        <v>18.2</v>
      </c>
      <c r="C30" s="41">
        <v>17.8</v>
      </c>
      <c r="D30" s="41">
        <v>17.5</v>
      </c>
      <c r="E30" s="41">
        <v>17.100000000000001</v>
      </c>
      <c r="F30" s="41">
        <v>16.8</v>
      </c>
      <c r="G30" s="41">
        <v>16.5</v>
      </c>
      <c r="H30" s="41">
        <v>16.2</v>
      </c>
      <c r="I30" s="41">
        <v>15.9</v>
      </c>
      <c r="J30" s="41">
        <v>15.6</v>
      </c>
      <c r="K30" s="41">
        <v>15.4</v>
      </c>
      <c r="L30" s="41">
        <v>15.1</v>
      </c>
      <c r="M30" s="41">
        <v>14.8</v>
      </c>
      <c r="N30" s="41">
        <v>14.6</v>
      </c>
      <c r="O30" s="41">
        <v>14.4</v>
      </c>
      <c r="P30" s="41">
        <v>14.1</v>
      </c>
      <c r="X30" s="43" t="s">
        <v>10</v>
      </c>
      <c r="Y30" s="42">
        <v>0.39999999999999858</v>
      </c>
      <c r="Z30" s="42">
        <v>0.30000000000000071</v>
      </c>
      <c r="AA30" s="42">
        <v>0.39999999999999858</v>
      </c>
      <c r="AB30" s="42">
        <v>0.30000000000000071</v>
      </c>
      <c r="AC30" s="42">
        <v>0.30000000000000071</v>
      </c>
      <c r="AD30" s="42">
        <v>0.30000000000000071</v>
      </c>
      <c r="AE30" s="42">
        <v>0.29999999999999893</v>
      </c>
      <c r="AF30" s="42">
        <v>0.30000000000000071</v>
      </c>
      <c r="AG30" s="42">
        <v>0.19999999999999929</v>
      </c>
      <c r="AH30" s="42">
        <v>0.30000000000000071</v>
      </c>
      <c r="AI30" s="42">
        <v>0.29999999999999893</v>
      </c>
      <c r="AJ30" s="42">
        <v>0.20000000000000107</v>
      </c>
      <c r="AK30" s="42">
        <v>0.19999999999999929</v>
      </c>
      <c r="AL30" s="42">
        <v>0.30000000000000071</v>
      </c>
    </row>
    <row r="31" spans="1:38" x14ac:dyDescent="0.25">
      <c r="A31" s="49"/>
      <c r="B31" s="78"/>
      <c r="C31" s="78"/>
      <c r="D31" s="78"/>
      <c r="E31" s="78"/>
      <c r="F31" s="78"/>
      <c r="G31" s="78"/>
      <c r="H31" s="78"/>
      <c r="I31" s="78"/>
      <c r="J31" s="78"/>
      <c r="K31" s="78"/>
      <c r="L31" s="78"/>
      <c r="M31" s="78"/>
      <c r="N31" s="78"/>
      <c r="O31" s="78"/>
      <c r="P31" s="78"/>
      <c r="X31" s="63" t="s">
        <v>19</v>
      </c>
      <c r="Y31" s="62">
        <v>0.32999999999999935</v>
      </c>
      <c r="Z31" s="62">
        <v>0.27000000000000063</v>
      </c>
      <c r="AA31" s="62">
        <v>0.27999999999999992</v>
      </c>
      <c r="AB31" s="62">
        <v>0.26999999999999941</v>
      </c>
      <c r="AC31" s="62">
        <v>0.2700000000000003</v>
      </c>
      <c r="AD31" s="62">
        <v>0.25999999999999995</v>
      </c>
      <c r="AE31" s="62">
        <v>0.26000000000000034</v>
      </c>
      <c r="AF31" s="62">
        <v>0.23999999999999969</v>
      </c>
      <c r="AG31" s="62">
        <v>0.21000000000000033</v>
      </c>
      <c r="AH31" s="62">
        <v>0.2</v>
      </c>
      <c r="AI31" s="62">
        <v>0.24999999999999947</v>
      </c>
      <c r="AJ31" s="62">
        <v>0.19000000000000039</v>
      </c>
      <c r="AK31" s="62">
        <v>0.17999999999999988</v>
      </c>
      <c r="AL31" s="62">
        <v>0.1700000000000001</v>
      </c>
    </row>
    <row r="32" spans="1:38" x14ac:dyDescent="0.25">
      <c r="K32" s="59"/>
      <c r="L32" s="59"/>
      <c r="M32" s="59"/>
      <c r="N32" s="59"/>
      <c r="O32" s="59"/>
      <c r="P32" s="59"/>
    </row>
    <row r="33" spans="1:16" ht="20.25" x14ac:dyDescent="0.3">
      <c r="A33" s="144" t="s">
        <v>31</v>
      </c>
      <c r="B33" s="145"/>
      <c r="C33" s="145"/>
      <c r="D33" s="145"/>
      <c r="E33" s="145"/>
      <c r="F33" s="145"/>
      <c r="G33" s="145"/>
      <c r="H33" s="145"/>
      <c r="I33" s="145"/>
      <c r="J33" s="145"/>
      <c r="K33" s="145"/>
    </row>
    <row r="34" spans="1:16" ht="22.5" x14ac:dyDescent="0.3">
      <c r="A34" s="245" t="s">
        <v>70</v>
      </c>
      <c r="B34" s="245"/>
      <c r="C34" s="245"/>
      <c r="D34" s="90" t="s">
        <v>38</v>
      </c>
      <c r="E34" s="91"/>
      <c r="F34" s="91"/>
      <c r="G34" s="91"/>
      <c r="H34" s="89"/>
      <c r="I34" s="89"/>
      <c r="J34" s="89"/>
      <c r="K34" s="89"/>
      <c r="P34"/>
    </row>
    <row r="35" spans="1:16" ht="22.5" x14ac:dyDescent="0.3">
      <c r="A35" s="245" t="s">
        <v>69</v>
      </c>
      <c r="B35" s="245"/>
      <c r="C35" s="245"/>
      <c r="D35" s="26" t="s">
        <v>72</v>
      </c>
      <c r="E35" s="27"/>
      <c r="F35" s="27"/>
      <c r="G35" s="27"/>
      <c r="H35" s="122"/>
      <c r="I35" s="122"/>
      <c r="J35" s="122"/>
      <c r="K35" s="122"/>
      <c r="P35"/>
    </row>
    <row r="36" spans="1:16" ht="22.5" x14ac:dyDescent="0.3">
      <c r="A36" s="245" t="s">
        <v>96</v>
      </c>
      <c r="B36" s="245"/>
      <c r="C36" s="245"/>
      <c r="D36" s="123" t="s">
        <v>73</v>
      </c>
      <c r="E36" s="124"/>
      <c r="F36" s="124"/>
      <c r="G36" s="124"/>
      <c r="H36" s="123"/>
      <c r="I36" s="123"/>
      <c r="J36" s="123"/>
      <c r="K36" s="123"/>
      <c r="N36" s="129"/>
      <c r="P36"/>
    </row>
    <row r="37" spans="1:16" ht="22.5" x14ac:dyDescent="0.3">
      <c r="A37" s="245" t="s">
        <v>68</v>
      </c>
      <c r="B37" s="245"/>
      <c r="C37" s="245"/>
      <c r="D37" s="72" t="s">
        <v>75</v>
      </c>
      <c r="E37" s="73"/>
      <c r="F37" s="73"/>
      <c r="G37" s="73"/>
      <c r="H37" s="74"/>
      <c r="I37" s="74"/>
      <c r="J37" s="74"/>
      <c r="K37" s="74"/>
      <c r="P37"/>
    </row>
    <row r="38" spans="1:16" ht="22.5" x14ac:dyDescent="0.3">
      <c r="A38" s="245" t="s">
        <v>71</v>
      </c>
      <c r="B38" s="245"/>
      <c r="C38" s="245"/>
      <c r="D38" s="28" t="s">
        <v>74</v>
      </c>
      <c r="E38" s="28"/>
      <c r="F38" s="29"/>
      <c r="G38" s="29"/>
      <c r="H38" s="30"/>
      <c r="I38" s="30"/>
      <c r="J38" s="30"/>
      <c r="K38" s="30"/>
      <c r="P38"/>
    </row>
    <row r="39" spans="1:16" x14ac:dyDescent="0.25">
      <c r="A39" s="60"/>
      <c r="B39" s="50"/>
      <c r="C39" s="60"/>
      <c r="D39" s="50"/>
      <c r="E39" s="36"/>
      <c r="F39"/>
      <c r="G39"/>
      <c r="H39"/>
      <c r="I39"/>
      <c r="P39"/>
    </row>
    <row r="40" spans="1:16" ht="22.5" x14ac:dyDescent="0.3">
      <c r="A40" s="1" t="s">
        <v>33</v>
      </c>
      <c r="B40" s="1"/>
      <c r="C40" s="1"/>
      <c r="D40" s="1"/>
      <c r="E40" s="1"/>
      <c r="F40" s="1"/>
      <c r="G40" s="1"/>
      <c r="H40" s="1"/>
      <c r="I40" s="1"/>
      <c r="J40" s="1"/>
      <c r="K40" s="1"/>
      <c r="L40" s="1"/>
      <c r="M40" s="1"/>
      <c r="N40" s="1"/>
      <c r="O40" s="1"/>
      <c r="P40" s="1"/>
    </row>
    <row r="41" spans="1:16" x14ac:dyDescent="0.25">
      <c r="B41" s="4">
        <v>1</v>
      </c>
      <c r="C41" s="4">
        <v>2</v>
      </c>
      <c r="D41" s="4">
        <v>3</v>
      </c>
      <c r="E41" s="4">
        <v>4</v>
      </c>
      <c r="F41" s="4">
        <v>5</v>
      </c>
      <c r="G41" s="4">
        <v>6</v>
      </c>
      <c r="H41" s="4">
        <v>7</v>
      </c>
      <c r="I41" s="4">
        <v>8</v>
      </c>
      <c r="J41" s="4">
        <v>9</v>
      </c>
      <c r="K41" s="4">
        <v>10</v>
      </c>
      <c r="L41" s="4">
        <v>11</v>
      </c>
      <c r="M41" s="4">
        <v>12</v>
      </c>
      <c r="N41" s="4">
        <v>13</v>
      </c>
      <c r="O41" s="4">
        <v>14</v>
      </c>
      <c r="P41" s="4">
        <v>15</v>
      </c>
    </row>
    <row r="42" spans="1:16" x14ac:dyDescent="0.25">
      <c r="A42" s="66" t="s">
        <v>20</v>
      </c>
      <c r="B42" s="52">
        <v>14.5</v>
      </c>
      <c r="C42" s="53">
        <v>14.3</v>
      </c>
      <c r="D42" s="53">
        <v>14.1</v>
      </c>
      <c r="E42" s="53">
        <v>13.9</v>
      </c>
      <c r="F42" s="53">
        <v>13.7</v>
      </c>
      <c r="G42" s="53">
        <v>13.5</v>
      </c>
      <c r="H42" s="53">
        <v>13.3</v>
      </c>
      <c r="I42" s="53">
        <v>13.1</v>
      </c>
      <c r="J42" s="53">
        <v>12.9</v>
      </c>
      <c r="K42" s="53">
        <v>12.7</v>
      </c>
      <c r="L42" s="53">
        <v>12.5</v>
      </c>
      <c r="M42" s="53">
        <v>12.3</v>
      </c>
      <c r="N42" s="53">
        <v>12.1</v>
      </c>
      <c r="O42" s="53">
        <v>11.9</v>
      </c>
      <c r="P42" s="53">
        <v>11.7</v>
      </c>
    </row>
    <row r="43" spans="1:16" x14ac:dyDescent="0.25">
      <c r="A43" s="37" t="s">
        <v>21</v>
      </c>
      <c r="B43" s="79">
        <v>16</v>
      </c>
      <c r="C43" s="80">
        <v>15.8</v>
      </c>
      <c r="D43" s="80">
        <v>15.6</v>
      </c>
      <c r="E43" s="80">
        <v>15.4</v>
      </c>
      <c r="F43" s="80">
        <v>15.2</v>
      </c>
      <c r="G43" s="80">
        <v>15</v>
      </c>
      <c r="H43" s="80">
        <v>14.8</v>
      </c>
      <c r="I43" s="80">
        <v>14.6</v>
      </c>
      <c r="J43" s="80">
        <v>14.4</v>
      </c>
      <c r="K43" s="80">
        <v>14.2</v>
      </c>
      <c r="L43" s="80">
        <v>14</v>
      </c>
      <c r="M43" s="80">
        <v>13.8</v>
      </c>
      <c r="N43" s="80">
        <v>13.6</v>
      </c>
      <c r="O43" s="80">
        <v>13.4</v>
      </c>
      <c r="P43" s="80">
        <v>13.2</v>
      </c>
    </row>
    <row r="44" spans="1:16" x14ac:dyDescent="0.25">
      <c r="A44" s="67" t="s">
        <v>29</v>
      </c>
      <c r="B44" s="68">
        <f>(B43-B42)/B42</f>
        <v>0.10344827586206896</v>
      </c>
      <c r="C44" s="68">
        <f t="shared" ref="C44:P44" si="0">(C43-C42)/C42</f>
        <v>0.1048951048951049</v>
      </c>
      <c r="D44" s="68">
        <f t="shared" si="0"/>
        <v>0.10638297872340426</v>
      </c>
      <c r="E44" s="68">
        <f t="shared" si="0"/>
        <v>0.1079136690647482</v>
      </c>
      <c r="F44" s="68">
        <f t="shared" si="0"/>
        <v>0.10948905109489052</v>
      </c>
      <c r="G44" s="68">
        <f t="shared" si="0"/>
        <v>0.1111111111111111</v>
      </c>
      <c r="H44" s="68">
        <f t="shared" si="0"/>
        <v>0.11278195488721804</v>
      </c>
      <c r="I44" s="68">
        <f t="shared" si="0"/>
        <v>0.11450381679389313</v>
      </c>
      <c r="J44" s="68">
        <f t="shared" si="0"/>
        <v>0.11627906976744186</v>
      </c>
      <c r="K44" s="68">
        <f t="shared" si="0"/>
        <v>0.11811023622047245</v>
      </c>
      <c r="L44" s="68">
        <f t="shared" si="0"/>
        <v>0.12</v>
      </c>
      <c r="M44" s="68">
        <f t="shared" si="0"/>
        <v>0.12195121951219512</v>
      </c>
      <c r="N44" s="68">
        <f t="shared" si="0"/>
        <v>0.12396694214876033</v>
      </c>
      <c r="O44" s="68">
        <f t="shared" si="0"/>
        <v>0.12605042016806722</v>
      </c>
      <c r="P44" s="68">
        <f t="shared" si="0"/>
        <v>0.12820512820512822</v>
      </c>
    </row>
    <row r="45" spans="1:16" x14ac:dyDescent="0.25">
      <c r="A45" t="s">
        <v>35</v>
      </c>
      <c r="B45" s="50">
        <f>B43-B42</f>
        <v>1.5</v>
      </c>
      <c r="C45" s="50">
        <f t="shared" ref="C45:P45" si="1">C43-C42</f>
        <v>1.5</v>
      </c>
      <c r="D45" s="50">
        <f t="shared" si="1"/>
        <v>1.5</v>
      </c>
      <c r="E45" s="50">
        <f t="shared" si="1"/>
        <v>1.5</v>
      </c>
      <c r="F45" s="50">
        <f t="shared" si="1"/>
        <v>1.5</v>
      </c>
      <c r="G45" s="50">
        <f t="shared" si="1"/>
        <v>1.5</v>
      </c>
      <c r="H45" s="50">
        <f t="shared" si="1"/>
        <v>1.5</v>
      </c>
      <c r="I45" s="50">
        <f t="shared" si="1"/>
        <v>1.5</v>
      </c>
      <c r="J45" s="50">
        <f t="shared" si="1"/>
        <v>1.5</v>
      </c>
      <c r="K45" s="50">
        <f t="shared" si="1"/>
        <v>1.5</v>
      </c>
      <c r="L45" s="50">
        <f t="shared" si="1"/>
        <v>1.5</v>
      </c>
      <c r="M45" s="50">
        <f t="shared" si="1"/>
        <v>1.5</v>
      </c>
      <c r="N45" s="50">
        <f t="shared" si="1"/>
        <v>1.5</v>
      </c>
      <c r="O45" s="50">
        <f t="shared" si="1"/>
        <v>1.5</v>
      </c>
      <c r="P45" s="50">
        <f t="shared" si="1"/>
        <v>1.5</v>
      </c>
    </row>
    <row r="46" spans="1:16" x14ac:dyDescent="0.25">
      <c r="A46" s="60"/>
      <c r="B46" s="68">
        <f>B45/B42</f>
        <v>0.10344827586206896</v>
      </c>
      <c r="C46" s="68">
        <f t="shared" ref="C46:P46" si="2">C45/C42</f>
        <v>0.1048951048951049</v>
      </c>
      <c r="D46" s="68">
        <f t="shared" si="2"/>
        <v>0.10638297872340426</v>
      </c>
      <c r="E46" s="68">
        <f t="shared" si="2"/>
        <v>0.1079136690647482</v>
      </c>
      <c r="F46" s="68">
        <f t="shared" si="2"/>
        <v>0.10948905109489052</v>
      </c>
      <c r="G46" s="68">
        <f t="shared" si="2"/>
        <v>0.1111111111111111</v>
      </c>
      <c r="H46" s="68">
        <f t="shared" si="2"/>
        <v>0.11278195488721804</v>
      </c>
      <c r="I46" s="68">
        <f t="shared" si="2"/>
        <v>0.11450381679389313</v>
      </c>
      <c r="J46" s="68">
        <f t="shared" si="2"/>
        <v>0.11627906976744186</v>
      </c>
      <c r="K46" s="68">
        <f t="shared" si="2"/>
        <v>0.11811023622047245</v>
      </c>
      <c r="L46" s="68">
        <f t="shared" si="2"/>
        <v>0.12</v>
      </c>
      <c r="M46" s="68">
        <f t="shared" si="2"/>
        <v>0.12195121951219512</v>
      </c>
      <c r="N46" s="68">
        <f t="shared" si="2"/>
        <v>0.12396694214876033</v>
      </c>
      <c r="O46" s="68">
        <f t="shared" si="2"/>
        <v>0.12605042016806722</v>
      </c>
      <c r="P46" s="68">
        <f t="shared" si="2"/>
        <v>0.12820512820512822</v>
      </c>
    </row>
    <row r="47" spans="1:16" x14ac:dyDescent="0.25">
      <c r="B47"/>
      <c r="C47"/>
      <c r="D47"/>
      <c r="E47"/>
      <c r="F47"/>
      <c r="G47"/>
      <c r="H47"/>
      <c r="I47"/>
      <c r="J47"/>
      <c r="K47"/>
      <c r="L47"/>
      <c r="M47"/>
      <c r="N47"/>
      <c r="O47"/>
      <c r="P47"/>
    </row>
    <row r="48" spans="1:16" ht="22.5" x14ac:dyDescent="0.3">
      <c r="A48" s="1" t="s">
        <v>32</v>
      </c>
      <c r="B48" s="1"/>
      <c r="C48" s="1"/>
      <c r="D48" s="1"/>
      <c r="E48" s="1"/>
      <c r="F48" s="1"/>
      <c r="G48" s="1"/>
      <c r="H48" s="1"/>
      <c r="I48" s="1"/>
      <c r="J48" s="1"/>
      <c r="K48" s="1"/>
      <c r="L48" s="1"/>
      <c r="M48" s="1"/>
      <c r="N48" s="1"/>
      <c r="O48" s="1"/>
      <c r="P48" s="1"/>
    </row>
    <row r="49" spans="1:16" x14ac:dyDescent="0.25">
      <c r="B49" s="4">
        <v>1</v>
      </c>
      <c r="C49" s="4">
        <v>2</v>
      </c>
      <c r="D49" s="4">
        <v>3</v>
      </c>
      <c r="E49" s="4">
        <v>4</v>
      </c>
      <c r="F49" s="4">
        <v>5</v>
      </c>
      <c r="G49" s="4">
        <v>6</v>
      </c>
      <c r="H49" s="4">
        <v>7</v>
      </c>
      <c r="I49" s="4">
        <v>8</v>
      </c>
      <c r="J49" s="4">
        <v>9</v>
      </c>
      <c r="K49" s="4">
        <v>10</v>
      </c>
      <c r="L49" s="4">
        <v>11</v>
      </c>
      <c r="M49" s="4">
        <v>12</v>
      </c>
      <c r="N49" s="4">
        <v>13</v>
      </c>
      <c r="O49" s="4">
        <v>14</v>
      </c>
      <c r="P49" s="4">
        <v>15</v>
      </c>
    </row>
    <row r="50" spans="1:16" x14ac:dyDescent="0.25">
      <c r="A50" s="66" t="s">
        <v>20</v>
      </c>
      <c r="B50" s="52">
        <v>14.9</v>
      </c>
      <c r="C50" s="53">
        <v>14.7</v>
      </c>
      <c r="D50" s="53">
        <v>14.5</v>
      </c>
      <c r="E50" s="53">
        <v>14.3</v>
      </c>
      <c r="F50" s="53">
        <v>14.1</v>
      </c>
      <c r="G50" s="53">
        <v>13.8</v>
      </c>
      <c r="H50" s="53">
        <v>13.6</v>
      </c>
      <c r="I50" s="53">
        <v>13.4</v>
      </c>
      <c r="J50" s="53">
        <v>13.2</v>
      </c>
      <c r="K50" s="53">
        <v>12.9</v>
      </c>
      <c r="L50" s="53">
        <v>12.7</v>
      </c>
      <c r="M50" s="53">
        <v>12.5</v>
      </c>
      <c r="N50" s="53">
        <v>12.3</v>
      </c>
      <c r="O50" s="53">
        <v>12.1</v>
      </c>
      <c r="P50" s="53">
        <v>11.9</v>
      </c>
    </row>
    <row r="51" spans="1:16" x14ac:dyDescent="0.25">
      <c r="A51" s="37" t="s">
        <v>21</v>
      </c>
      <c r="B51" s="52">
        <v>17.100000000000001</v>
      </c>
      <c r="C51" s="53">
        <v>16.8</v>
      </c>
      <c r="D51" s="53">
        <v>16.5</v>
      </c>
      <c r="E51" s="53">
        <v>16.2</v>
      </c>
      <c r="F51" s="53">
        <v>15.9</v>
      </c>
      <c r="G51" s="53">
        <v>15.6</v>
      </c>
      <c r="H51" s="53">
        <v>15.3</v>
      </c>
      <c r="I51" s="53">
        <v>15</v>
      </c>
      <c r="J51" s="53">
        <v>14.7</v>
      </c>
      <c r="K51" s="53">
        <v>14.4</v>
      </c>
      <c r="L51" s="53">
        <v>14.2</v>
      </c>
      <c r="M51" s="53">
        <v>14</v>
      </c>
      <c r="N51" s="53">
        <v>13.8</v>
      </c>
      <c r="O51" s="53">
        <v>13.6</v>
      </c>
      <c r="P51" s="53">
        <v>13.4</v>
      </c>
    </row>
    <row r="52" spans="1:16" x14ac:dyDescent="0.25">
      <c r="A52" s="67" t="s">
        <v>29</v>
      </c>
      <c r="B52" s="68">
        <f>(B51-B50)/B50</f>
        <v>0.14765100671140946</v>
      </c>
      <c r="C52" s="68">
        <f t="shared" ref="C52:P52" si="3">(C51-C50)/C50</f>
        <v>0.14285714285714296</v>
      </c>
      <c r="D52" s="68">
        <f t="shared" si="3"/>
        <v>0.13793103448275862</v>
      </c>
      <c r="E52" s="68">
        <f t="shared" si="3"/>
        <v>0.13286713286713275</v>
      </c>
      <c r="F52" s="68">
        <f t="shared" si="3"/>
        <v>0.12765957446808515</v>
      </c>
      <c r="G52" s="68">
        <f t="shared" si="3"/>
        <v>0.13043478260869557</v>
      </c>
      <c r="H52" s="68">
        <f t="shared" si="3"/>
        <v>0.12500000000000008</v>
      </c>
      <c r="I52" s="68">
        <f t="shared" si="3"/>
        <v>0.11940298507462684</v>
      </c>
      <c r="J52" s="68">
        <f t="shared" si="3"/>
        <v>0.11363636363636365</v>
      </c>
      <c r="K52" s="68">
        <f t="shared" si="3"/>
        <v>0.11627906976744186</v>
      </c>
      <c r="L52" s="68">
        <f t="shared" si="3"/>
        <v>0.11811023622047245</v>
      </c>
      <c r="M52" s="68">
        <f t="shared" si="3"/>
        <v>0.12</v>
      </c>
      <c r="N52" s="68">
        <f t="shared" si="3"/>
        <v>0.12195121951219512</v>
      </c>
      <c r="O52" s="68">
        <f t="shared" si="3"/>
        <v>0.12396694214876033</v>
      </c>
      <c r="P52" s="68">
        <f t="shared" si="3"/>
        <v>0.12605042016806722</v>
      </c>
    </row>
    <row r="53" spans="1:16" x14ac:dyDescent="0.25">
      <c r="A53" t="s">
        <v>35</v>
      </c>
      <c r="B53" s="50">
        <f>B51-B50</f>
        <v>2.2000000000000011</v>
      </c>
      <c r="C53" s="50">
        <f t="shared" ref="C53:P53" si="4">C51-C50</f>
        <v>2.1000000000000014</v>
      </c>
      <c r="D53" s="50">
        <f t="shared" si="4"/>
        <v>2</v>
      </c>
      <c r="E53" s="50">
        <f t="shared" si="4"/>
        <v>1.8999999999999986</v>
      </c>
      <c r="F53" s="50">
        <f t="shared" si="4"/>
        <v>1.8000000000000007</v>
      </c>
      <c r="G53" s="50">
        <f t="shared" si="4"/>
        <v>1.7999999999999989</v>
      </c>
      <c r="H53" s="50">
        <f t="shared" si="4"/>
        <v>1.7000000000000011</v>
      </c>
      <c r="I53" s="50">
        <f t="shared" si="4"/>
        <v>1.5999999999999996</v>
      </c>
      <c r="J53" s="50">
        <f t="shared" si="4"/>
        <v>1.5</v>
      </c>
      <c r="K53" s="50">
        <f t="shared" si="4"/>
        <v>1.5</v>
      </c>
      <c r="L53" s="50">
        <f t="shared" si="4"/>
        <v>1.5</v>
      </c>
      <c r="M53" s="50">
        <f t="shared" si="4"/>
        <v>1.5</v>
      </c>
      <c r="N53" s="50">
        <f t="shared" si="4"/>
        <v>1.5</v>
      </c>
      <c r="O53" s="50">
        <f t="shared" si="4"/>
        <v>1.5</v>
      </c>
      <c r="P53" s="50">
        <f t="shared" si="4"/>
        <v>1.5</v>
      </c>
    </row>
    <row r="54" spans="1:16" x14ac:dyDescent="0.25">
      <c r="B54" s="143">
        <f>B53/B50</f>
        <v>0.14765100671140946</v>
      </c>
      <c r="C54" s="143">
        <f t="shared" ref="C54:P54" si="5">C53/C50</f>
        <v>0.14285714285714296</v>
      </c>
      <c r="D54" s="143">
        <f t="shared" si="5"/>
        <v>0.13793103448275862</v>
      </c>
      <c r="E54" s="143">
        <f t="shared" si="5"/>
        <v>0.13286713286713275</v>
      </c>
      <c r="F54" s="143">
        <f t="shared" si="5"/>
        <v>0.12765957446808515</v>
      </c>
      <c r="G54" s="143">
        <f t="shared" si="5"/>
        <v>0.13043478260869557</v>
      </c>
      <c r="H54" s="143">
        <f t="shared" si="5"/>
        <v>0.12500000000000008</v>
      </c>
      <c r="I54" s="143">
        <f t="shared" si="5"/>
        <v>0.11940298507462684</v>
      </c>
      <c r="J54" s="143">
        <f t="shared" si="5"/>
        <v>0.11363636363636365</v>
      </c>
      <c r="K54" s="143">
        <f t="shared" si="5"/>
        <v>0.11627906976744186</v>
      </c>
      <c r="L54" s="143">
        <f t="shared" si="5"/>
        <v>0.11811023622047245</v>
      </c>
      <c r="M54" s="143">
        <f t="shared" si="5"/>
        <v>0.12</v>
      </c>
      <c r="N54" s="143">
        <f t="shared" si="5"/>
        <v>0.12195121951219512</v>
      </c>
      <c r="O54" s="143">
        <f t="shared" si="5"/>
        <v>0.12396694214876033</v>
      </c>
      <c r="P54" s="143">
        <f t="shared" si="5"/>
        <v>0.12605042016806722</v>
      </c>
    </row>
    <row r="55" spans="1:16" x14ac:dyDescent="0.25">
      <c r="B55"/>
      <c r="C55"/>
      <c r="D55"/>
      <c r="E55"/>
      <c r="F55"/>
      <c r="G55"/>
      <c r="H55"/>
      <c r="I55"/>
      <c r="J55"/>
      <c r="K55"/>
      <c r="L55"/>
      <c r="M55"/>
      <c r="N55"/>
      <c r="O55"/>
      <c r="P55"/>
    </row>
    <row r="56" spans="1:16" ht="22.5" x14ac:dyDescent="0.3">
      <c r="A56" s="1" t="s">
        <v>81</v>
      </c>
      <c r="B56" s="1"/>
      <c r="C56" s="1"/>
      <c r="D56" s="1"/>
      <c r="E56" s="1"/>
      <c r="F56" s="1"/>
      <c r="G56" s="1"/>
      <c r="H56" s="1"/>
      <c r="I56" s="1"/>
      <c r="J56" s="1"/>
      <c r="K56" s="1"/>
      <c r="L56" s="1"/>
      <c r="M56" s="1"/>
      <c r="N56" s="1"/>
      <c r="O56" s="1"/>
      <c r="P56" s="1"/>
    </row>
    <row r="57" spans="1:16" x14ac:dyDescent="0.25">
      <c r="B57" s="4">
        <v>1</v>
      </c>
      <c r="C57" s="4">
        <v>2</v>
      </c>
      <c r="D57" s="4">
        <v>3</v>
      </c>
      <c r="E57" s="4">
        <v>4</v>
      </c>
      <c r="F57" s="4">
        <v>5</v>
      </c>
      <c r="G57" s="4">
        <v>6</v>
      </c>
      <c r="H57" s="4">
        <v>7</v>
      </c>
      <c r="I57" s="4">
        <v>8</v>
      </c>
      <c r="J57" s="4">
        <v>9</v>
      </c>
      <c r="K57" s="4">
        <v>10</v>
      </c>
      <c r="L57" s="4">
        <v>11</v>
      </c>
      <c r="M57" s="4">
        <v>12</v>
      </c>
      <c r="N57" s="4">
        <v>13</v>
      </c>
      <c r="O57" s="4">
        <v>14</v>
      </c>
      <c r="P57" s="4">
        <v>15</v>
      </c>
    </row>
    <row r="58" spans="1:16" x14ac:dyDescent="0.25">
      <c r="A58" s="66" t="s">
        <v>20</v>
      </c>
      <c r="B58" s="52">
        <v>15.5</v>
      </c>
      <c r="C58" s="53">
        <v>15.2</v>
      </c>
      <c r="D58" s="53">
        <v>14.9</v>
      </c>
      <c r="E58" s="53">
        <v>14.6</v>
      </c>
      <c r="F58" s="53">
        <v>14.3</v>
      </c>
      <c r="G58" s="53">
        <v>14</v>
      </c>
      <c r="H58" s="53">
        <v>13.7</v>
      </c>
      <c r="I58" s="53">
        <v>13.5</v>
      </c>
      <c r="J58" s="53">
        <v>13.3</v>
      </c>
      <c r="K58" s="53">
        <v>13.1</v>
      </c>
      <c r="L58" s="53">
        <v>12.9</v>
      </c>
      <c r="M58" s="53">
        <v>12.7</v>
      </c>
      <c r="N58" s="53">
        <v>12.5</v>
      </c>
      <c r="O58" s="53">
        <v>12.4</v>
      </c>
      <c r="P58" s="53">
        <v>12.3</v>
      </c>
    </row>
    <row r="59" spans="1:16" x14ac:dyDescent="0.25">
      <c r="A59" s="37" t="s">
        <v>21</v>
      </c>
      <c r="B59" s="52">
        <v>17.399999999999999</v>
      </c>
      <c r="C59" s="53">
        <v>17</v>
      </c>
      <c r="D59" s="53">
        <v>16.7</v>
      </c>
      <c r="E59" s="53">
        <v>16.399999999999999</v>
      </c>
      <c r="F59" s="53">
        <v>16.100000000000001</v>
      </c>
      <c r="G59" s="53">
        <v>15.8</v>
      </c>
      <c r="H59" s="53">
        <v>15.5</v>
      </c>
      <c r="I59" s="53">
        <v>15.2</v>
      </c>
      <c r="J59" s="53">
        <v>14.9</v>
      </c>
      <c r="K59" s="53">
        <v>14.7</v>
      </c>
      <c r="L59" s="53">
        <v>14.5</v>
      </c>
      <c r="M59" s="53">
        <v>14.3</v>
      </c>
      <c r="N59" s="53">
        <v>14.1</v>
      </c>
      <c r="O59" s="53">
        <v>13.9</v>
      </c>
      <c r="P59" s="53">
        <v>13.8</v>
      </c>
    </row>
    <row r="60" spans="1:16" x14ac:dyDescent="0.25">
      <c r="A60" s="67" t="s">
        <v>29</v>
      </c>
      <c r="B60" s="68">
        <f>(B59-B58)/B58</f>
        <v>0.12258064516129023</v>
      </c>
      <c r="C60" s="68">
        <f t="shared" ref="C60:P60" si="6">(C59-C58)/C58</f>
        <v>0.118421052631579</v>
      </c>
      <c r="D60" s="68">
        <f t="shared" si="6"/>
        <v>0.1208053691275167</v>
      </c>
      <c r="E60" s="68">
        <f t="shared" si="6"/>
        <v>0.12328767123287664</v>
      </c>
      <c r="F60" s="68">
        <f t="shared" si="6"/>
        <v>0.12587412587412591</v>
      </c>
      <c r="G60" s="68">
        <f t="shared" si="6"/>
        <v>0.12857142857142861</v>
      </c>
      <c r="H60" s="68">
        <f t="shared" si="6"/>
        <v>0.13138686131386867</v>
      </c>
      <c r="I60" s="68">
        <f t="shared" si="6"/>
        <v>0.12592592592592589</v>
      </c>
      <c r="J60" s="68">
        <f t="shared" si="6"/>
        <v>0.12030075187969921</v>
      </c>
      <c r="K60" s="68">
        <f t="shared" si="6"/>
        <v>0.12213740458015265</v>
      </c>
      <c r="L60" s="68">
        <f t="shared" si="6"/>
        <v>0.12403100775193796</v>
      </c>
      <c r="M60" s="68">
        <f t="shared" si="6"/>
        <v>0.12598425196850405</v>
      </c>
      <c r="N60" s="68">
        <f t="shared" si="6"/>
        <v>0.12799999999999997</v>
      </c>
      <c r="O60" s="68">
        <f t="shared" si="6"/>
        <v>0.12096774193548386</v>
      </c>
      <c r="P60" s="68">
        <f t="shared" si="6"/>
        <v>0.12195121951219512</v>
      </c>
    </row>
    <row r="61" spans="1:16" x14ac:dyDescent="0.25">
      <c r="A61" t="s">
        <v>35</v>
      </c>
      <c r="B61" s="50">
        <f>B59-B58</f>
        <v>1.8999999999999986</v>
      </c>
      <c r="C61" s="50">
        <f t="shared" ref="C61:P61" si="7">C59-C58</f>
        <v>1.8000000000000007</v>
      </c>
      <c r="D61" s="50">
        <f t="shared" si="7"/>
        <v>1.7999999999999989</v>
      </c>
      <c r="E61" s="50">
        <f t="shared" si="7"/>
        <v>1.7999999999999989</v>
      </c>
      <c r="F61" s="50">
        <f t="shared" si="7"/>
        <v>1.8000000000000007</v>
      </c>
      <c r="G61" s="50">
        <f t="shared" si="7"/>
        <v>1.8000000000000007</v>
      </c>
      <c r="H61" s="50">
        <f t="shared" si="7"/>
        <v>1.8000000000000007</v>
      </c>
      <c r="I61" s="50">
        <f t="shared" si="7"/>
        <v>1.6999999999999993</v>
      </c>
      <c r="J61" s="50">
        <f t="shared" si="7"/>
        <v>1.5999999999999996</v>
      </c>
      <c r="K61" s="50">
        <f t="shared" si="7"/>
        <v>1.5999999999999996</v>
      </c>
      <c r="L61" s="50">
        <f t="shared" si="7"/>
        <v>1.5999999999999996</v>
      </c>
      <c r="M61" s="50">
        <f t="shared" si="7"/>
        <v>1.6000000000000014</v>
      </c>
      <c r="N61" s="50">
        <f t="shared" si="7"/>
        <v>1.5999999999999996</v>
      </c>
      <c r="O61" s="50">
        <f t="shared" si="7"/>
        <v>1.5</v>
      </c>
      <c r="P61" s="50">
        <f t="shared" si="7"/>
        <v>1.5</v>
      </c>
    </row>
    <row r="62" spans="1:16" x14ac:dyDescent="0.25">
      <c r="B62"/>
      <c r="C62"/>
      <c r="D62"/>
      <c r="E62"/>
      <c r="F62"/>
      <c r="G62"/>
      <c r="H62"/>
      <c r="I62"/>
      <c r="J62"/>
      <c r="K62"/>
      <c r="L62"/>
      <c r="M62"/>
      <c r="N62"/>
      <c r="O62"/>
      <c r="P62"/>
    </row>
    <row r="63" spans="1:16" x14ac:dyDescent="0.25">
      <c r="B63"/>
      <c r="C63"/>
      <c r="D63"/>
      <c r="E63"/>
      <c r="F63"/>
      <c r="G63"/>
      <c r="H63"/>
      <c r="I63"/>
      <c r="J63"/>
      <c r="K63"/>
      <c r="L63"/>
      <c r="M63"/>
      <c r="N63"/>
      <c r="O63"/>
      <c r="P63"/>
    </row>
    <row r="64" spans="1:16" ht="22.5" x14ac:dyDescent="0.3">
      <c r="A64" s="1" t="s">
        <v>82</v>
      </c>
      <c r="B64" s="1"/>
      <c r="C64" s="1"/>
      <c r="D64" s="1"/>
      <c r="E64" s="1"/>
      <c r="F64" s="1"/>
      <c r="G64" s="1"/>
      <c r="H64" s="1"/>
      <c r="I64" s="1"/>
      <c r="J64" s="1"/>
      <c r="K64" s="1"/>
      <c r="L64" s="1"/>
      <c r="M64" s="1"/>
      <c r="N64" s="1"/>
      <c r="O64" s="1"/>
      <c r="P64" s="1"/>
    </row>
    <row r="65" spans="1:16" x14ac:dyDescent="0.25">
      <c r="B65" s="4">
        <v>1</v>
      </c>
      <c r="C65" s="4">
        <v>2</v>
      </c>
      <c r="D65" s="4">
        <v>3</v>
      </c>
      <c r="E65" s="4">
        <v>4</v>
      </c>
      <c r="F65" s="4">
        <v>5</v>
      </c>
      <c r="G65" s="4">
        <v>6</v>
      </c>
      <c r="H65" s="4">
        <v>7</v>
      </c>
      <c r="I65" s="4">
        <v>8</v>
      </c>
      <c r="J65" s="4">
        <v>9</v>
      </c>
      <c r="K65" s="4">
        <v>10</v>
      </c>
      <c r="L65" s="4">
        <v>11</v>
      </c>
      <c r="M65" s="4">
        <v>12</v>
      </c>
      <c r="N65" s="4">
        <v>13</v>
      </c>
      <c r="O65" s="4">
        <v>14</v>
      </c>
      <c r="P65" s="4">
        <v>15</v>
      </c>
    </row>
    <row r="66" spans="1:16" x14ac:dyDescent="0.25">
      <c r="A66" s="66" t="s">
        <v>20</v>
      </c>
      <c r="B66" s="52">
        <v>15.1</v>
      </c>
      <c r="C66" s="53">
        <v>14.8</v>
      </c>
      <c r="D66" s="53">
        <v>14.5</v>
      </c>
      <c r="E66" s="53">
        <v>14.2</v>
      </c>
      <c r="F66" s="53">
        <v>13.9</v>
      </c>
      <c r="G66" s="53">
        <v>13.6</v>
      </c>
      <c r="H66" s="53">
        <v>13.4</v>
      </c>
      <c r="I66" s="53">
        <v>13.2</v>
      </c>
      <c r="J66" s="53">
        <v>13</v>
      </c>
      <c r="K66" s="53">
        <v>12.8</v>
      </c>
      <c r="L66" s="53">
        <v>12.6</v>
      </c>
      <c r="M66" s="53">
        <v>12.4</v>
      </c>
      <c r="N66" s="53">
        <v>12.2</v>
      </c>
      <c r="O66" s="53">
        <v>12.1</v>
      </c>
      <c r="P66" s="53">
        <v>12</v>
      </c>
    </row>
    <row r="67" spans="1:16" x14ac:dyDescent="0.25">
      <c r="A67" s="37" t="s">
        <v>21</v>
      </c>
      <c r="B67" s="52">
        <v>16</v>
      </c>
      <c r="C67" s="53">
        <v>15.8</v>
      </c>
      <c r="D67" s="53">
        <v>15.6</v>
      </c>
      <c r="E67" s="53">
        <v>15.4</v>
      </c>
      <c r="F67" s="53">
        <v>15.2</v>
      </c>
      <c r="G67" s="53">
        <v>15</v>
      </c>
      <c r="H67" s="53">
        <v>14.8</v>
      </c>
      <c r="I67" s="53">
        <v>14.6</v>
      </c>
      <c r="J67" s="53">
        <v>14.4</v>
      </c>
      <c r="K67" s="53">
        <v>14.3</v>
      </c>
      <c r="L67" s="53">
        <v>14.2</v>
      </c>
      <c r="M67" s="53">
        <v>14</v>
      </c>
      <c r="N67" s="53">
        <v>13.8</v>
      </c>
      <c r="O67" s="53">
        <v>13.7</v>
      </c>
      <c r="P67" s="53">
        <v>13.6</v>
      </c>
    </row>
    <row r="68" spans="1:16" x14ac:dyDescent="0.25">
      <c r="A68" s="67" t="s">
        <v>29</v>
      </c>
      <c r="B68" s="68">
        <f>(B67-B66)/B66</f>
        <v>5.9602649006622543E-2</v>
      </c>
      <c r="C68" s="68">
        <f t="shared" ref="C68:P68" si="8">(C67-C66)/C66</f>
        <v>6.7567567567567557E-2</v>
      </c>
      <c r="D68" s="68">
        <f t="shared" si="8"/>
        <v>7.5862068965517213E-2</v>
      </c>
      <c r="E68" s="68">
        <f t="shared" si="8"/>
        <v>8.4507042253521208E-2</v>
      </c>
      <c r="F68" s="68">
        <f t="shared" si="8"/>
        <v>9.3525179856115026E-2</v>
      </c>
      <c r="G68" s="68">
        <f t="shared" si="8"/>
        <v>0.10294117647058826</v>
      </c>
      <c r="H68" s="68">
        <f t="shared" si="8"/>
        <v>0.10447761194029853</v>
      </c>
      <c r="I68" s="68">
        <f t="shared" si="8"/>
        <v>0.10606060606060609</v>
      </c>
      <c r="J68" s="68">
        <f t="shared" si="8"/>
        <v>0.10769230769230773</v>
      </c>
      <c r="K68" s="68">
        <f t="shared" si="8"/>
        <v>0.1171875</v>
      </c>
      <c r="L68" s="68">
        <f t="shared" si="8"/>
        <v>0.12698412698412695</v>
      </c>
      <c r="M68" s="68">
        <f t="shared" si="8"/>
        <v>0.1290322580645161</v>
      </c>
      <c r="N68" s="68">
        <f t="shared" si="8"/>
        <v>0.13114754098360668</v>
      </c>
      <c r="O68" s="68">
        <f t="shared" si="8"/>
        <v>0.13223140495867766</v>
      </c>
      <c r="P68" s="68">
        <f t="shared" si="8"/>
        <v>0.1333333333333333</v>
      </c>
    </row>
    <row r="69" spans="1:16" x14ac:dyDescent="0.25">
      <c r="A69" t="s">
        <v>35</v>
      </c>
      <c r="B69" s="50">
        <f>B67-B66</f>
        <v>0.90000000000000036</v>
      </c>
      <c r="C69" s="50">
        <f t="shared" ref="C69:P69" si="9">C67-C66</f>
        <v>1</v>
      </c>
      <c r="D69" s="50">
        <f t="shared" si="9"/>
        <v>1.0999999999999996</v>
      </c>
      <c r="E69" s="50">
        <f t="shared" si="9"/>
        <v>1.2000000000000011</v>
      </c>
      <c r="F69" s="50">
        <f t="shared" si="9"/>
        <v>1.2999999999999989</v>
      </c>
      <c r="G69" s="50">
        <f t="shared" si="9"/>
        <v>1.4000000000000004</v>
      </c>
      <c r="H69" s="50">
        <f t="shared" si="9"/>
        <v>1.4000000000000004</v>
      </c>
      <c r="I69" s="50">
        <f t="shared" si="9"/>
        <v>1.4000000000000004</v>
      </c>
      <c r="J69" s="50">
        <f t="shared" si="9"/>
        <v>1.4000000000000004</v>
      </c>
      <c r="K69" s="50">
        <f t="shared" si="9"/>
        <v>1.5</v>
      </c>
      <c r="L69" s="50">
        <f t="shared" si="9"/>
        <v>1.5999999999999996</v>
      </c>
      <c r="M69" s="50">
        <f t="shared" si="9"/>
        <v>1.5999999999999996</v>
      </c>
      <c r="N69" s="50">
        <f t="shared" si="9"/>
        <v>1.6000000000000014</v>
      </c>
      <c r="O69" s="50">
        <f t="shared" si="9"/>
        <v>1.5999999999999996</v>
      </c>
      <c r="P69" s="50">
        <f t="shared" si="9"/>
        <v>1.5999999999999996</v>
      </c>
    </row>
    <row r="70" spans="1:16" x14ac:dyDescent="0.25">
      <c r="B70"/>
      <c r="C70"/>
      <c r="D70"/>
      <c r="E70"/>
      <c r="F70"/>
      <c r="G70"/>
      <c r="H70"/>
      <c r="I70"/>
      <c r="J70"/>
      <c r="K70"/>
      <c r="L70"/>
      <c r="M70"/>
      <c r="N70"/>
      <c r="O70"/>
      <c r="P70"/>
    </row>
    <row r="71" spans="1:16" x14ac:dyDescent="0.25">
      <c r="B71"/>
      <c r="C71"/>
      <c r="D71"/>
      <c r="E71"/>
      <c r="F71"/>
      <c r="G71"/>
      <c r="H71"/>
      <c r="I71"/>
      <c r="J71"/>
      <c r="K71"/>
      <c r="L71"/>
      <c r="M71"/>
      <c r="N71"/>
      <c r="O71"/>
      <c r="P71"/>
    </row>
    <row r="72" spans="1:16" ht="22.5" x14ac:dyDescent="0.3">
      <c r="A72" s="1" t="s">
        <v>80</v>
      </c>
      <c r="B72" s="2"/>
      <c r="C72" s="2"/>
      <c r="D72" s="2"/>
      <c r="E72" s="2"/>
      <c r="F72" s="2"/>
      <c r="G72" s="2"/>
      <c r="H72" s="2"/>
      <c r="I72" s="2"/>
      <c r="J72" s="2"/>
      <c r="K72" s="2"/>
      <c r="L72" s="2"/>
      <c r="M72" s="2"/>
      <c r="N72" s="2"/>
      <c r="O72" s="2"/>
      <c r="P72" s="2"/>
    </row>
    <row r="73" spans="1:16" x14ac:dyDescent="0.25">
      <c r="A73" s="39"/>
      <c r="B73" s="4">
        <v>1</v>
      </c>
      <c r="C73" s="4">
        <v>2</v>
      </c>
      <c r="D73" s="4">
        <v>3</v>
      </c>
      <c r="E73" s="4">
        <v>4</v>
      </c>
      <c r="F73" s="4">
        <v>5</v>
      </c>
      <c r="G73" s="4">
        <v>6</v>
      </c>
      <c r="H73" s="4">
        <v>7</v>
      </c>
      <c r="I73" s="4">
        <v>8</v>
      </c>
      <c r="J73" s="4">
        <v>9</v>
      </c>
      <c r="K73" s="4">
        <v>10</v>
      </c>
      <c r="L73" s="4">
        <v>11</v>
      </c>
      <c r="M73" s="4">
        <v>12</v>
      </c>
      <c r="N73" s="4">
        <v>13</v>
      </c>
      <c r="O73" s="4">
        <v>14</v>
      </c>
      <c r="P73" s="4">
        <v>15</v>
      </c>
    </row>
    <row r="74" spans="1:16" x14ac:dyDescent="0.25">
      <c r="A74" s="43" t="s">
        <v>20</v>
      </c>
      <c r="B74" s="52">
        <v>14.3</v>
      </c>
      <c r="C74" s="53">
        <v>14.1</v>
      </c>
      <c r="D74" s="53">
        <v>13.9</v>
      </c>
      <c r="E74" s="53">
        <v>13.7</v>
      </c>
      <c r="F74" s="53">
        <v>13.5</v>
      </c>
      <c r="G74" s="53">
        <v>13.3</v>
      </c>
      <c r="H74" s="53">
        <v>13.1</v>
      </c>
      <c r="I74" s="53">
        <v>12.9</v>
      </c>
      <c r="J74" s="53">
        <v>12.7</v>
      </c>
      <c r="K74" s="53">
        <v>12.6</v>
      </c>
      <c r="L74" s="53">
        <v>12.5</v>
      </c>
      <c r="M74" s="53">
        <v>12.4</v>
      </c>
      <c r="N74" s="53">
        <v>12.3</v>
      </c>
      <c r="O74" s="53">
        <v>12.2</v>
      </c>
      <c r="P74" s="53">
        <v>12.1</v>
      </c>
    </row>
    <row r="75" spans="1:16" x14ac:dyDescent="0.25">
      <c r="A75" s="128" t="s">
        <v>21</v>
      </c>
      <c r="B75" s="52">
        <v>16.899999999999999</v>
      </c>
      <c r="C75" s="53">
        <v>16.399999999999999</v>
      </c>
      <c r="D75" s="53">
        <v>16.100000000000001</v>
      </c>
      <c r="E75" s="53">
        <v>15.9</v>
      </c>
      <c r="F75" s="53">
        <v>15.6</v>
      </c>
      <c r="G75" s="53">
        <v>15.4</v>
      </c>
      <c r="H75" s="53">
        <v>15.1</v>
      </c>
      <c r="I75" s="130">
        <v>14.9</v>
      </c>
      <c r="J75" s="130">
        <v>14.8</v>
      </c>
      <c r="K75" s="130">
        <v>14.5</v>
      </c>
      <c r="L75" s="53">
        <v>14.3</v>
      </c>
      <c r="M75" s="53">
        <v>14</v>
      </c>
      <c r="N75" s="53">
        <v>13.8</v>
      </c>
      <c r="O75" s="53">
        <v>13.6</v>
      </c>
      <c r="P75" s="53">
        <v>13.4</v>
      </c>
    </row>
    <row r="76" spans="1:16" x14ac:dyDescent="0.25">
      <c r="A76" s="67" t="s">
        <v>29</v>
      </c>
      <c r="B76" s="68">
        <f>(B75-B74)/B74</f>
        <v>0.18181818181818166</v>
      </c>
      <c r="C76" s="68">
        <f t="shared" ref="C76:P76" si="10">(C75-C74)/C74</f>
        <v>0.16312056737588645</v>
      </c>
      <c r="D76" s="68">
        <f t="shared" si="10"/>
        <v>0.1582733812949641</v>
      </c>
      <c r="E76" s="68">
        <f t="shared" si="10"/>
        <v>0.1605839416058395</v>
      </c>
      <c r="F76" s="68">
        <f t="shared" si="10"/>
        <v>0.15555555555555553</v>
      </c>
      <c r="G76" s="68">
        <f t="shared" si="10"/>
        <v>0.15789473684210523</v>
      </c>
      <c r="H76" s="68">
        <f t="shared" si="10"/>
        <v>0.15267175572519084</v>
      </c>
      <c r="I76" s="68">
        <f t="shared" si="10"/>
        <v>0.15503875968992248</v>
      </c>
      <c r="J76" s="68">
        <f t="shared" si="10"/>
        <v>0.16535433070866154</v>
      </c>
      <c r="K76" s="68">
        <f t="shared" si="10"/>
        <v>0.15079365079365081</v>
      </c>
      <c r="L76" s="68">
        <f t="shared" si="10"/>
        <v>0.14400000000000004</v>
      </c>
      <c r="M76" s="68">
        <f t="shared" si="10"/>
        <v>0.1290322580645161</v>
      </c>
      <c r="N76" s="68">
        <f t="shared" si="10"/>
        <v>0.12195121951219512</v>
      </c>
      <c r="O76" s="68">
        <f t="shared" si="10"/>
        <v>0.11475409836065577</v>
      </c>
      <c r="P76" s="68">
        <f t="shared" si="10"/>
        <v>0.10743801652892568</v>
      </c>
    </row>
    <row r="77" spans="1:16" x14ac:dyDescent="0.25">
      <c r="A77" t="s">
        <v>35</v>
      </c>
      <c r="B77" s="50">
        <f>B75-B74</f>
        <v>2.5999999999999979</v>
      </c>
      <c r="C77" s="50">
        <f t="shared" ref="C77:P77" si="11">C75-C74</f>
        <v>2.2999999999999989</v>
      </c>
      <c r="D77" s="50">
        <f t="shared" si="11"/>
        <v>2.2000000000000011</v>
      </c>
      <c r="E77" s="50">
        <f t="shared" si="11"/>
        <v>2.2000000000000011</v>
      </c>
      <c r="F77" s="50">
        <f t="shared" si="11"/>
        <v>2.0999999999999996</v>
      </c>
      <c r="G77" s="50">
        <f t="shared" si="11"/>
        <v>2.0999999999999996</v>
      </c>
      <c r="H77" s="50">
        <f t="shared" si="11"/>
        <v>2</v>
      </c>
      <c r="I77" s="50">
        <f t="shared" si="11"/>
        <v>2</v>
      </c>
      <c r="J77" s="50">
        <f t="shared" si="11"/>
        <v>2.1000000000000014</v>
      </c>
      <c r="K77" s="50">
        <f t="shared" si="11"/>
        <v>1.9000000000000004</v>
      </c>
      <c r="L77" s="50">
        <f t="shared" si="11"/>
        <v>1.8000000000000007</v>
      </c>
      <c r="M77" s="50">
        <f t="shared" si="11"/>
        <v>1.5999999999999996</v>
      </c>
      <c r="N77" s="50">
        <f t="shared" si="11"/>
        <v>1.5</v>
      </c>
      <c r="O77" s="50">
        <f t="shared" si="11"/>
        <v>1.4000000000000004</v>
      </c>
      <c r="P77" s="50">
        <f t="shared" si="11"/>
        <v>1.3000000000000007</v>
      </c>
    </row>
    <row r="78" spans="1:16" x14ac:dyDescent="0.25">
      <c r="B78"/>
      <c r="C78"/>
      <c r="D78"/>
      <c r="E78"/>
      <c r="F78"/>
      <c r="G78"/>
      <c r="H78"/>
      <c r="I78"/>
      <c r="J78"/>
      <c r="K78"/>
      <c r="L78"/>
      <c r="M78"/>
      <c r="N78"/>
      <c r="O78"/>
      <c r="P78"/>
    </row>
    <row r="79" spans="1:16" x14ac:dyDescent="0.25">
      <c r="B79"/>
      <c r="C79"/>
      <c r="D79"/>
      <c r="E79"/>
      <c r="F79"/>
      <c r="G79"/>
      <c r="H79"/>
      <c r="I79"/>
      <c r="J79"/>
      <c r="K79"/>
      <c r="L79"/>
      <c r="M79"/>
      <c r="N79"/>
      <c r="O79"/>
      <c r="P79"/>
    </row>
    <row r="80" spans="1:16" ht="22.5" x14ac:dyDescent="0.3">
      <c r="A80" s="1" t="s">
        <v>79</v>
      </c>
      <c r="B80" s="2"/>
      <c r="C80" s="2"/>
      <c r="D80" s="2"/>
      <c r="E80" s="2"/>
      <c r="F80" s="2"/>
      <c r="G80" s="2"/>
      <c r="H80" s="2"/>
      <c r="I80" s="2"/>
      <c r="J80" s="2"/>
      <c r="K80" s="2"/>
      <c r="L80" s="2"/>
      <c r="M80" s="2"/>
      <c r="N80" s="2"/>
      <c r="O80" s="2"/>
      <c r="P80" s="2"/>
    </row>
    <row r="81" spans="1:16" x14ac:dyDescent="0.25">
      <c r="A81" s="39"/>
      <c r="B81" s="4">
        <v>1</v>
      </c>
      <c r="C81" s="4">
        <v>2</v>
      </c>
      <c r="D81" s="4">
        <v>3</v>
      </c>
      <c r="E81" s="4">
        <v>4</v>
      </c>
      <c r="F81" s="4">
        <v>5</v>
      </c>
      <c r="G81" s="4">
        <v>6</v>
      </c>
      <c r="H81" s="4">
        <v>7</v>
      </c>
      <c r="I81" s="4">
        <v>8</v>
      </c>
      <c r="J81" s="4">
        <v>9</v>
      </c>
      <c r="K81" s="4">
        <v>10</v>
      </c>
      <c r="L81" s="4">
        <v>11</v>
      </c>
      <c r="M81" s="4">
        <v>12</v>
      </c>
      <c r="N81" s="4">
        <v>13</v>
      </c>
      <c r="O81" s="4">
        <v>14</v>
      </c>
      <c r="P81" s="4">
        <v>15</v>
      </c>
    </row>
    <row r="82" spans="1:16" x14ac:dyDescent="0.25">
      <c r="A82" s="43" t="s">
        <v>20</v>
      </c>
      <c r="B82" s="52">
        <v>15.2</v>
      </c>
      <c r="C82" s="53">
        <v>14.9</v>
      </c>
      <c r="D82" s="53">
        <v>14.7</v>
      </c>
      <c r="E82" s="53">
        <v>14.4</v>
      </c>
      <c r="F82" s="53">
        <v>14.2</v>
      </c>
      <c r="G82" s="53">
        <v>14</v>
      </c>
      <c r="H82" s="53">
        <v>13.7</v>
      </c>
      <c r="I82" s="53">
        <v>13.5</v>
      </c>
      <c r="J82" s="53">
        <v>13.3</v>
      </c>
      <c r="K82" s="53">
        <v>13.1</v>
      </c>
      <c r="L82" s="53">
        <v>12.9</v>
      </c>
      <c r="M82" s="53">
        <v>12.7</v>
      </c>
      <c r="N82" s="53">
        <v>12.5</v>
      </c>
      <c r="O82" s="53">
        <v>12.3</v>
      </c>
      <c r="P82" s="53">
        <v>12.1</v>
      </c>
    </row>
    <row r="83" spans="1:16" x14ac:dyDescent="0.25">
      <c r="A83" s="128" t="s">
        <v>21</v>
      </c>
      <c r="B83" s="79">
        <v>16.899999999999999</v>
      </c>
      <c r="C83" s="80">
        <v>16.600000000000001</v>
      </c>
      <c r="D83" s="80">
        <v>16.399999999999999</v>
      </c>
      <c r="E83" s="80">
        <v>16.100000000000001</v>
      </c>
      <c r="F83" s="80">
        <v>15.9</v>
      </c>
      <c r="G83" s="80">
        <v>15.7</v>
      </c>
      <c r="H83" s="80">
        <v>15.5</v>
      </c>
      <c r="I83" s="80">
        <v>15.3</v>
      </c>
      <c r="J83" s="80">
        <v>15.1</v>
      </c>
      <c r="K83" s="80">
        <v>14.9</v>
      </c>
      <c r="L83" s="80">
        <v>14.7</v>
      </c>
      <c r="M83" s="80">
        <v>14.3</v>
      </c>
      <c r="N83" s="80">
        <v>14.1</v>
      </c>
      <c r="O83" s="80">
        <v>13.9</v>
      </c>
      <c r="P83" s="80">
        <v>13.7</v>
      </c>
    </row>
    <row r="84" spans="1:16" x14ac:dyDescent="0.25">
      <c r="A84" s="67" t="s">
        <v>29</v>
      </c>
      <c r="B84" s="68">
        <f>(B83-B82)/B82</f>
        <v>0.11184210526315785</v>
      </c>
      <c r="C84" s="68">
        <f t="shared" ref="C84:P84" si="12">(C83-C82)/C82</f>
        <v>0.1140939597315437</v>
      </c>
      <c r="D84" s="68">
        <f t="shared" si="12"/>
        <v>0.11564625850340132</v>
      </c>
      <c r="E84" s="68">
        <f t="shared" si="12"/>
        <v>0.11805555555555562</v>
      </c>
      <c r="F84" s="68">
        <f t="shared" si="12"/>
        <v>0.11971830985915501</v>
      </c>
      <c r="G84" s="68">
        <f t="shared" si="12"/>
        <v>0.12142857142857137</v>
      </c>
      <c r="H84" s="68">
        <f t="shared" si="12"/>
        <v>0.13138686131386867</v>
      </c>
      <c r="I84" s="68">
        <f t="shared" si="12"/>
        <v>0.13333333333333339</v>
      </c>
      <c r="J84" s="68">
        <f t="shared" si="12"/>
        <v>0.13533834586466156</v>
      </c>
      <c r="K84" s="68">
        <f t="shared" si="12"/>
        <v>0.13740458015267182</v>
      </c>
      <c r="L84" s="68">
        <f t="shared" si="12"/>
        <v>0.13953488372093015</v>
      </c>
      <c r="M84" s="68">
        <f t="shared" si="12"/>
        <v>0.12598425196850405</v>
      </c>
      <c r="N84" s="68">
        <f t="shared" si="12"/>
        <v>0.12799999999999997</v>
      </c>
      <c r="O84" s="68">
        <f t="shared" si="12"/>
        <v>0.13008130081300809</v>
      </c>
      <c r="P84" s="68">
        <f t="shared" si="12"/>
        <v>0.13223140495867766</v>
      </c>
    </row>
    <row r="85" spans="1:16" x14ac:dyDescent="0.25">
      <c r="A85" t="s">
        <v>35</v>
      </c>
      <c r="B85" s="50">
        <f>B83-B82</f>
        <v>1.6999999999999993</v>
      </c>
      <c r="C85" s="50">
        <f t="shared" ref="C85:P85" si="13">C83-C82</f>
        <v>1.7000000000000011</v>
      </c>
      <c r="D85" s="50">
        <f t="shared" si="13"/>
        <v>1.6999999999999993</v>
      </c>
      <c r="E85" s="50">
        <f t="shared" si="13"/>
        <v>1.7000000000000011</v>
      </c>
      <c r="F85" s="50">
        <f t="shared" si="13"/>
        <v>1.7000000000000011</v>
      </c>
      <c r="G85" s="50">
        <f t="shared" si="13"/>
        <v>1.6999999999999993</v>
      </c>
      <c r="H85" s="50">
        <f t="shared" si="13"/>
        <v>1.8000000000000007</v>
      </c>
      <c r="I85" s="50">
        <f t="shared" si="13"/>
        <v>1.8000000000000007</v>
      </c>
      <c r="J85" s="50">
        <f t="shared" si="13"/>
        <v>1.7999999999999989</v>
      </c>
      <c r="K85" s="50">
        <f t="shared" si="13"/>
        <v>1.8000000000000007</v>
      </c>
      <c r="L85" s="50">
        <f t="shared" si="13"/>
        <v>1.7999999999999989</v>
      </c>
      <c r="M85" s="50">
        <f t="shared" si="13"/>
        <v>1.6000000000000014</v>
      </c>
      <c r="N85" s="50">
        <f t="shared" si="13"/>
        <v>1.5999999999999996</v>
      </c>
      <c r="O85" s="50">
        <f t="shared" si="13"/>
        <v>1.5999999999999996</v>
      </c>
      <c r="P85" s="50">
        <f t="shared" si="13"/>
        <v>1.5999999999999996</v>
      </c>
    </row>
    <row r="86" spans="1:16" x14ac:dyDescent="0.25">
      <c r="B86" s="50"/>
      <c r="C86" s="50"/>
      <c r="D86" s="50"/>
      <c r="E86" s="50"/>
      <c r="F86" s="50"/>
      <c r="G86" s="50"/>
      <c r="H86" s="50"/>
      <c r="I86" s="50"/>
      <c r="J86" s="50"/>
      <c r="K86" s="50"/>
      <c r="L86" s="50"/>
      <c r="M86" s="50"/>
      <c r="N86" s="50"/>
      <c r="O86" s="50"/>
      <c r="P86" s="50"/>
    </row>
    <row r="87" spans="1:16" x14ac:dyDescent="0.25">
      <c r="B87" s="50"/>
      <c r="C87" s="50"/>
      <c r="D87" s="50"/>
      <c r="E87" s="50"/>
      <c r="F87" s="50"/>
      <c r="G87" s="50"/>
      <c r="H87" s="50"/>
      <c r="I87" s="50"/>
      <c r="J87" s="50"/>
      <c r="K87" s="50"/>
      <c r="L87" s="50"/>
      <c r="M87" s="50"/>
      <c r="N87" s="50"/>
      <c r="O87" s="50"/>
      <c r="P87" s="50"/>
    </row>
    <row r="88" spans="1:16" ht="22.5" x14ac:dyDescent="0.3">
      <c r="A88" s="1" t="s">
        <v>77</v>
      </c>
      <c r="B88" s="2"/>
      <c r="C88" s="2"/>
      <c r="D88" s="2"/>
      <c r="E88" s="2"/>
      <c r="F88" s="2"/>
      <c r="G88" s="2"/>
      <c r="H88" s="2"/>
      <c r="I88" s="2"/>
      <c r="J88" s="2"/>
      <c r="K88" s="2"/>
      <c r="L88" s="2"/>
      <c r="M88" s="2"/>
      <c r="N88" s="2"/>
      <c r="O88" s="2"/>
      <c r="P88" s="2"/>
    </row>
    <row r="89" spans="1:16" x14ac:dyDescent="0.25">
      <c r="A89" s="39"/>
      <c r="B89" s="4">
        <v>1</v>
      </c>
      <c r="C89" s="4">
        <v>2</v>
      </c>
      <c r="D89" s="4">
        <v>3</v>
      </c>
      <c r="E89" s="4">
        <v>4</v>
      </c>
      <c r="F89" s="4">
        <v>5</v>
      </c>
      <c r="G89" s="4">
        <v>6</v>
      </c>
      <c r="H89" s="4">
        <v>7</v>
      </c>
      <c r="I89" s="4">
        <v>8</v>
      </c>
      <c r="J89" s="4">
        <v>9</v>
      </c>
      <c r="K89" s="4">
        <v>10</v>
      </c>
      <c r="L89" s="4">
        <v>11</v>
      </c>
      <c r="M89" s="4">
        <v>12</v>
      </c>
      <c r="N89" s="4">
        <v>13</v>
      </c>
      <c r="O89" s="4">
        <v>14</v>
      </c>
      <c r="P89" s="4">
        <v>15</v>
      </c>
    </row>
    <row r="90" spans="1:16" x14ac:dyDescent="0.25">
      <c r="A90" s="43" t="s">
        <v>20</v>
      </c>
      <c r="B90" s="52">
        <v>15.1</v>
      </c>
      <c r="C90" s="53">
        <v>14.8</v>
      </c>
      <c r="D90" s="53">
        <v>14.5</v>
      </c>
      <c r="E90" s="53">
        <v>14.2</v>
      </c>
      <c r="F90" s="53">
        <v>13.9</v>
      </c>
      <c r="G90" s="53">
        <v>13.6</v>
      </c>
      <c r="H90" s="53">
        <v>13.4</v>
      </c>
      <c r="I90" s="53">
        <v>13.2</v>
      </c>
      <c r="J90" s="53">
        <v>13</v>
      </c>
      <c r="K90" s="53">
        <v>12.8</v>
      </c>
      <c r="L90" s="53">
        <v>12.6</v>
      </c>
      <c r="M90" s="53">
        <v>12.4</v>
      </c>
      <c r="N90" s="53">
        <v>12.3</v>
      </c>
      <c r="O90" s="53">
        <v>12.2</v>
      </c>
      <c r="P90" s="53">
        <v>12.1</v>
      </c>
    </row>
    <row r="91" spans="1:16" x14ac:dyDescent="0.25">
      <c r="A91" s="128" t="s">
        <v>21</v>
      </c>
      <c r="B91" s="52">
        <v>17.100000000000001</v>
      </c>
      <c r="C91" s="53">
        <v>16.8</v>
      </c>
      <c r="D91" s="53">
        <v>16.5</v>
      </c>
      <c r="E91" s="53">
        <v>16.2</v>
      </c>
      <c r="F91" s="53">
        <v>15.9</v>
      </c>
      <c r="G91" s="53">
        <v>15.5</v>
      </c>
      <c r="H91" s="53">
        <v>15.3</v>
      </c>
      <c r="I91" s="53">
        <v>15</v>
      </c>
      <c r="J91" s="53">
        <v>14.8</v>
      </c>
      <c r="K91" s="53">
        <v>14.6</v>
      </c>
      <c r="L91" s="53">
        <v>14.4</v>
      </c>
      <c r="M91" s="53">
        <v>14.1</v>
      </c>
      <c r="N91" s="53">
        <v>14</v>
      </c>
      <c r="O91" s="53">
        <v>13.9</v>
      </c>
      <c r="P91" s="53">
        <v>13.8</v>
      </c>
    </row>
    <row r="92" spans="1:16" x14ac:dyDescent="0.25">
      <c r="A92" s="67" t="s">
        <v>29</v>
      </c>
      <c r="B92" s="68">
        <f>(B91-B90)/B90</f>
        <v>0.13245033112582794</v>
      </c>
      <c r="C92" s="68">
        <f t="shared" ref="C92" si="14">(C91-C90)/C90</f>
        <v>0.13513513513513511</v>
      </c>
      <c r="D92" s="68">
        <f t="shared" ref="D92" si="15">(D91-D90)/D90</f>
        <v>0.13793103448275862</v>
      </c>
      <c r="E92" s="68">
        <f t="shared" ref="E92" si="16">(E91-E90)/E90</f>
        <v>0.14084507042253522</v>
      </c>
      <c r="F92" s="68">
        <f t="shared" ref="F92" si="17">(F91-F90)/F90</f>
        <v>0.14388489208633093</v>
      </c>
      <c r="G92" s="68">
        <f t="shared" ref="G92" si="18">(G91-G90)/G90</f>
        <v>0.13970588235294121</v>
      </c>
      <c r="H92" s="68">
        <f t="shared" ref="H92" si="19">(H91-H90)/H90</f>
        <v>0.14179104477611942</v>
      </c>
      <c r="I92" s="68">
        <f t="shared" ref="I92" si="20">(I91-I90)/I90</f>
        <v>0.13636363636363644</v>
      </c>
      <c r="J92" s="68">
        <f t="shared" ref="J92" si="21">(J91-J90)/J90</f>
        <v>0.13846153846153852</v>
      </c>
      <c r="K92" s="68">
        <f t="shared" ref="K92" si="22">(K91-K90)/K90</f>
        <v>0.14062499999999992</v>
      </c>
      <c r="L92" s="68">
        <f t="shared" ref="L92" si="23">(L91-L90)/L90</f>
        <v>0.1428571428571429</v>
      </c>
      <c r="M92" s="68">
        <f t="shared" ref="M92" si="24">(M91-M90)/M90</f>
        <v>0.13709677419354832</v>
      </c>
      <c r="N92" s="68">
        <f t="shared" ref="N92" si="25">(N91-N90)/N90</f>
        <v>0.13821138211382109</v>
      </c>
      <c r="O92" s="68">
        <f t="shared" ref="O92" si="26">(O91-O90)/O90</f>
        <v>0.13934426229508207</v>
      </c>
      <c r="P92" s="68">
        <f t="shared" ref="P92" si="27">(P91-P90)/P90</f>
        <v>0.14049586776859513</v>
      </c>
    </row>
    <row r="93" spans="1:16" x14ac:dyDescent="0.25">
      <c r="A93" t="s">
        <v>35</v>
      </c>
      <c r="B93" s="50">
        <f>B91-B90</f>
        <v>2.0000000000000018</v>
      </c>
      <c r="C93" s="50">
        <f t="shared" ref="C93:P93" si="28">C91-C90</f>
        <v>2</v>
      </c>
      <c r="D93" s="50">
        <f t="shared" si="28"/>
        <v>2</v>
      </c>
      <c r="E93" s="50">
        <f t="shared" si="28"/>
        <v>2</v>
      </c>
      <c r="F93" s="50">
        <f t="shared" si="28"/>
        <v>2</v>
      </c>
      <c r="G93" s="50">
        <f t="shared" si="28"/>
        <v>1.9000000000000004</v>
      </c>
      <c r="H93" s="50">
        <f t="shared" si="28"/>
        <v>1.9000000000000004</v>
      </c>
      <c r="I93" s="50">
        <f t="shared" si="28"/>
        <v>1.8000000000000007</v>
      </c>
      <c r="J93" s="50">
        <f t="shared" si="28"/>
        <v>1.8000000000000007</v>
      </c>
      <c r="K93" s="50">
        <f t="shared" si="28"/>
        <v>1.7999999999999989</v>
      </c>
      <c r="L93" s="50">
        <f t="shared" si="28"/>
        <v>1.8000000000000007</v>
      </c>
      <c r="M93" s="50">
        <f t="shared" si="28"/>
        <v>1.6999999999999993</v>
      </c>
      <c r="N93" s="50">
        <f t="shared" si="28"/>
        <v>1.6999999999999993</v>
      </c>
      <c r="O93" s="50">
        <f t="shared" si="28"/>
        <v>1.7000000000000011</v>
      </c>
      <c r="P93" s="50">
        <f t="shared" si="28"/>
        <v>1.7000000000000011</v>
      </c>
    </row>
    <row r="94" spans="1:16" x14ac:dyDescent="0.25">
      <c r="B94" s="50"/>
      <c r="C94" s="50"/>
      <c r="D94" s="50"/>
      <c r="E94" s="50"/>
      <c r="F94" s="50"/>
      <c r="G94" s="50"/>
      <c r="H94" s="50"/>
      <c r="I94" s="50"/>
      <c r="J94" s="50"/>
      <c r="K94" s="50"/>
      <c r="L94" s="50"/>
      <c r="M94" s="50"/>
      <c r="N94" s="50"/>
      <c r="O94" s="50"/>
      <c r="P94" s="50"/>
    </row>
    <row r="95" spans="1:16" x14ac:dyDescent="0.25">
      <c r="B95" s="50"/>
      <c r="C95" s="50"/>
      <c r="D95" s="50"/>
      <c r="E95" s="50"/>
      <c r="F95" s="50"/>
      <c r="G95" s="50"/>
      <c r="H95" s="50"/>
      <c r="I95" s="50"/>
      <c r="J95" s="50"/>
      <c r="K95" s="50"/>
      <c r="L95" s="50"/>
      <c r="M95" s="50"/>
      <c r="N95" s="50"/>
      <c r="O95" s="50"/>
      <c r="P95" s="50"/>
    </row>
    <row r="96" spans="1:16" ht="22.5" x14ac:dyDescent="0.3">
      <c r="A96" s="1" t="s">
        <v>76</v>
      </c>
      <c r="B96" s="2"/>
      <c r="C96" s="2"/>
      <c r="D96" s="2"/>
      <c r="E96" s="2"/>
      <c r="F96" s="2"/>
      <c r="G96" s="2"/>
      <c r="H96" s="2"/>
      <c r="I96" s="2"/>
      <c r="J96" s="2"/>
      <c r="K96" s="2"/>
      <c r="L96" s="2"/>
      <c r="M96" s="2"/>
      <c r="N96" s="2"/>
      <c r="O96" s="2"/>
      <c r="P96" s="2"/>
    </row>
    <row r="97" spans="1:16" x14ac:dyDescent="0.25">
      <c r="A97" s="39"/>
      <c r="B97" s="4">
        <v>1</v>
      </c>
      <c r="C97" s="4">
        <v>2</v>
      </c>
      <c r="D97" s="4">
        <v>3</v>
      </c>
      <c r="E97" s="4">
        <v>4</v>
      </c>
      <c r="F97" s="4">
        <v>5</v>
      </c>
      <c r="G97" s="4">
        <v>6</v>
      </c>
      <c r="H97" s="4">
        <v>7</v>
      </c>
      <c r="I97" s="4">
        <v>8</v>
      </c>
      <c r="J97" s="4">
        <v>9</v>
      </c>
      <c r="K97" s="4">
        <v>10</v>
      </c>
      <c r="L97" s="4">
        <v>11</v>
      </c>
      <c r="M97" s="4">
        <v>12</v>
      </c>
      <c r="N97" s="4">
        <v>13</v>
      </c>
      <c r="O97" s="4">
        <v>14</v>
      </c>
      <c r="P97" s="4">
        <v>15</v>
      </c>
    </row>
    <row r="98" spans="1:16" x14ac:dyDescent="0.25">
      <c r="A98" s="43" t="s">
        <v>20</v>
      </c>
      <c r="B98" s="52">
        <v>15.5</v>
      </c>
      <c r="C98" s="53">
        <v>15.2</v>
      </c>
      <c r="D98" s="53">
        <v>14.9</v>
      </c>
      <c r="E98" s="53">
        <v>14.6</v>
      </c>
      <c r="F98" s="53">
        <v>14.3</v>
      </c>
      <c r="G98" s="53">
        <v>14</v>
      </c>
      <c r="H98" s="53">
        <v>13.7</v>
      </c>
      <c r="I98" s="53">
        <v>13.5</v>
      </c>
      <c r="J98" s="53">
        <v>13.3</v>
      </c>
      <c r="K98" s="53">
        <v>13.1</v>
      </c>
      <c r="L98" s="53">
        <v>12.9</v>
      </c>
      <c r="M98" s="53">
        <v>12.7</v>
      </c>
      <c r="N98" s="53">
        <v>12.5</v>
      </c>
      <c r="O98" s="53">
        <v>12.3</v>
      </c>
      <c r="P98" s="53">
        <v>12.1</v>
      </c>
    </row>
    <row r="99" spans="1:16" x14ac:dyDescent="0.25">
      <c r="A99" s="128" t="s">
        <v>21</v>
      </c>
      <c r="B99" s="52">
        <v>17.399999999999999</v>
      </c>
      <c r="C99" s="53">
        <v>17</v>
      </c>
      <c r="D99" s="53">
        <v>16.7</v>
      </c>
      <c r="E99" s="53">
        <v>16.399999999999999</v>
      </c>
      <c r="F99" s="53">
        <v>16.100000000000001</v>
      </c>
      <c r="G99" s="53">
        <v>15.8</v>
      </c>
      <c r="H99" s="53">
        <v>15.5</v>
      </c>
      <c r="I99" s="53">
        <v>15.2</v>
      </c>
      <c r="J99" s="53">
        <v>14.9</v>
      </c>
      <c r="K99" s="53">
        <v>14.7</v>
      </c>
      <c r="L99" s="53">
        <v>14.5</v>
      </c>
      <c r="M99" s="53">
        <v>14.3</v>
      </c>
      <c r="N99" s="53">
        <v>14.1</v>
      </c>
      <c r="O99" s="53">
        <v>13.9</v>
      </c>
      <c r="P99" s="53">
        <v>13.8</v>
      </c>
    </row>
    <row r="100" spans="1:16" x14ac:dyDescent="0.25">
      <c r="A100" s="67" t="s">
        <v>29</v>
      </c>
      <c r="B100" s="68">
        <f>(B99-B98)/B98</f>
        <v>0.12258064516129023</v>
      </c>
      <c r="C100" s="68">
        <f t="shared" ref="C100:P100" si="29">(C99-C98)/C98</f>
        <v>0.118421052631579</v>
      </c>
      <c r="D100" s="68">
        <f t="shared" si="29"/>
        <v>0.1208053691275167</v>
      </c>
      <c r="E100" s="68">
        <f t="shared" si="29"/>
        <v>0.12328767123287664</v>
      </c>
      <c r="F100" s="68">
        <f t="shared" si="29"/>
        <v>0.12587412587412591</v>
      </c>
      <c r="G100" s="68">
        <f t="shared" si="29"/>
        <v>0.12857142857142861</v>
      </c>
      <c r="H100" s="68">
        <f t="shared" si="29"/>
        <v>0.13138686131386867</v>
      </c>
      <c r="I100" s="68">
        <f t="shared" si="29"/>
        <v>0.12592592592592589</v>
      </c>
      <c r="J100" s="68">
        <f t="shared" si="29"/>
        <v>0.12030075187969921</v>
      </c>
      <c r="K100" s="68">
        <f t="shared" si="29"/>
        <v>0.12213740458015265</v>
      </c>
      <c r="L100" s="68">
        <f t="shared" si="29"/>
        <v>0.12403100775193796</v>
      </c>
      <c r="M100" s="68">
        <f t="shared" si="29"/>
        <v>0.12598425196850405</v>
      </c>
      <c r="N100" s="68">
        <f t="shared" si="29"/>
        <v>0.12799999999999997</v>
      </c>
      <c r="O100" s="68">
        <f t="shared" si="29"/>
        <v>0.13008130081300809</v>
      </c>
      <c r="P100" s="68">
        <f t="shared" si="29"/>
        <v>0.14049586776859513</v>
      </c>
    </row>
    <row r="101" spans="1:16" x14ac:dyDescent="0.25">
      <c r="A101" t="s">
        <v>35</v>
      </c>
      <c r="B101" s="50">
        <f>B99-B98</f>
        <v>1.8999999999999986</v>
      </c>
      <c r="C101" s="50">
        <f t="shared" ref="C101:P101" si="30">C99-C98</f>
        <v>1.8000000000000007</v>
      </c>
      <c r="D101" s="50">
        <f t="shared" si="30"/>
        <v>1.7999999999999989</v>
      </c>
      <c r="E101" s="50">
        <f t="shared" si="30"/>
        <v>1.7999999999999989</v>
      </c>
      <c r="F101" s="50">
        <f t="shared" si="30"/>
        <v>1.8000000000000007</v>
      </c>
      <c r="G101" s="50">
        <f t="shared" si="30"/>
        <v>1.8000000000000007</v>
      </c>
      <c r="H101" s="50">
        <f t="shared" si="30"/>
        <v>1.8000000000000007</v>
      </c>
      <c r="I101" s="50">
        <f t="shared" si="30"/>
        <v>1.6999999999999993</v>
      </c>
      <c r="J101" s="50">
        <f t="shared" si="30"/>
        <v>1.5999999999999996</v>
      </c>
      <c r="K101" s="50">
        <f t="shared" si="30"/>
        <v>1.5999999999999996</v>
      </c>
      <c r="L101" s="50">
        <f t="shared" si="30"/>
        <v>1.5999999999999996</v>
      </c>
      <c r="M101" s="50">
        <f t="shared" si="30"/>
        <v>1.6000000000000014</v>
      </c>
      <c r="N101" s="50">
        <f t="shared" si="30"/>
        <v>1.5999999999999996</v>
      </c>
      <c r="O101" s="50">
        <f t="shared" si="30"/>
        <v>1.5999999999999996</v>
      </c>
      <c r="P101" s="50">
        <f t="shared" si="30"/>
        <v>1.7000000000000011</v>
      </c>
    </row>
    <row r="102" spans="1:16" x14ac:dyDescent="0.25">
      <c r="B102" s="50"/>
      <c r="C102" s="50"/>
      <c r="D102" s="50"/>
      <c r="E102" s="50"/>
      <c r="F102" s="50"/>
      <c r="G102" s="50"/>
      <c r="H102" s="50"/>
      <c r="I102" s="50"/>
      <c r="J102" s="50"/>
      <c r="K102" s="50"/>
      <c r="L102" s="50"/>
      <c r="M102" s="50"/>
      <c r="N102" s="50"/>
      <c r="O102" s="50"/>
      <c r="P102" s="50"/>
    </row>
    <row r="103" spans="1:16" x14ac:dyDescent="0.25">
      <c r="B103"/>
      <c r="C103"/>
      <c r="D103"/>
      <c r="E103"/>
      <c r="F103"/>
      <c r="G103"/>
      <c r="H103"/>
      <c r="I103"/>
      <c r="J103"/>
      <c r="K103"/>
      <c r="L103"/>
      <c r="M103"/>
      <c r="N103"/>
      <c r="O103"/>
      <c r="P103"/>
    </row>
    <row r="104" spans="1:16" ht="22.5" x14ac:dyDescent="0.3">
      <c r="A104" s="1" t="s">
        <v>34</v>
      </c>
      <c r="B104" s="1"/>
      <c r="C104" s="1"/>
      <c r="D104" s="1"/>
      <c r="E104" s="1"/>
      <c r="F104" s="1"/>
      <c r="G104" s="1"/>
      <c r="H104" s="1"/>
      <c r="I104" s="1"/>
      <c r="J104" s="1"/>
      <c r="K104" s="1"/>
      <c r="L104" s="1"/>
      <c r="M104" s="1"/>
      <c r="N104" s="1"/>
      <c r="O104" s="1"/>
      <c r="P104" s="1"/>
    </row>
    <row r="105" spans="1:16" x14ac:dyDescent="0.25">
      <c r="B105" s="4">
        <v>1</v>
      </c>
      <c r="C105" s="4">
        <v>2</v>
      </c>
      <c r="D105" s="4">
        <v>3</v>
      </c>
      <c r="E105" s="4">
        <v>4</v>
      </c>
      <c r="F105" s="4">
        <v>5</v>
      </c>
      <c r="G105" s="4">
        <v>6</v>
      </c>
      <c r="H105" s="4">
        <v>7</v>
      </c>
      <c r="I105" s="4">
        <v>8</v>
      </c>
      <c r="J105" s="4">
        <v>9</v>
      </c>
      <c r="K105" s="4">
        <v>10</v>
      </c>
      <c r="L105" s="4">
        <v>11</v>
      </c>
      <c r="M105" s="4">
        <v>12</v>
      </c>
      <c r="N105" s="4">
        <v>13</v>
      </c>
      <c r="O105" s="4">
        <v>14</v>
      </c>
      <c r="P105" s="4">
        <v>15</v>
      </c>
    </row>
    <row r="106" spans="1:16" x14ac:dyDescent="0.25">
      <c r="A106" s="66" t="s">
        <v>20</v>
      </c>
      <c r="B106" s="52">
        <v>15.8</v>
      </c>
      <c r="C106" s="53">
        <v>15.4</v>
      </c>
      <c r="D106" s="53">
        <v>15</v>
      </c>
      <c r="E106" s="53">
        <v>14.6</v>
      </c>
      <c r="F106" s="53">
        <v>14.3</v>
      </c>
      <c r="G106" s="53">
        <v>14</v>
      </c>
      <c r="H106" s="53">
        <v>13.7</v>
      </c>
      <c r="I106" s="53">
        <v>13.5</v>
      </c>
      <c r="J106" s="53">
        <v>13.3</v>
      </c>
      <c r="K106" s="53">
        <v>13.1</v>
      </c>
      <c r="L106" s="53">
        <v>12.9</v>
      </c>
      <c r="M106" s="53">
        <v>12.7</v>
      </c>
      <c r="N106" s="53">
        <v>12.5</v>
      </c>
      <c r="O106" s="53">
        <v>12.4</v>
      </c>
      <c r="P106" s="53">
        <v>12.3</v>
      </c>
    </row>
    <row r="107" spans="1:16" x14ac:dyDescent="0.25">
      <c r="A107" s="37" t="s">
        <v>21</v>
      </c>
      <c r="B107" s="52">
        <v>17.3</v>
      </c>
      <c r="C107" s="53">
        <v>17</v>
      </c>
      <c r="D107" s="53">
        <v>16.7</v>
      </c>
      <c r="E107" s="53">
        <v>16.399999999999999</v>
      </c>
      <c r="F107" s="53">
        <v>16.100000000000001</v>
      </c>
      <c r="G107" s="53">
        <v>15.8</v>
      </c>
      <c r="H107" s="53">
        <v>15.5</v>
      </c>
      <c r="I107" s="53">
        <v>15.2</v>
      </c>
      <c r="J107" s="53">
        <v>14.9</v>
      </c>
      <c r="K107" s="53">
        <v>14.7</v>
      </c>
      <c r="L107" s="53">
        <v>14.5</v>
      </c>
      <c r="M107" s="53">
        <v>14.3</v>
      </c>
      <c r="N107" s="53">
        <v>14.1</v>
      </c>
      <c r="O107" s="53">
        <v>13.9</v>
      </c>
      <c r="P107" s="53">
        <v>13.7</v>
      </c>
    </row>
    <row r="108" spans="1:16" x14ac:dyDescent="0.25">
      <c r="A108" s="67" t="s">
        <v>29</v>
      </c>
      <c r="B108" s="68">
        <f>(B107-B106)/B106</f>
        <v>9.4936708860759486E-2</v>
      </c>
      <c r="C108" s="68">
        <f t="shared" ref="C108:P108" si="31">(C107-C106)/C106</f>
        <v>0.10389610389610388</v>
      </c>
      <c r="D108" s="68">
        <f t="shared" si="31"/>
        <v>0.11333333333333329</v>
      </c>
      <c r="E108" s="68">
        <f t="shared" si="31"/>
        <v>0.12328767123287664</v>
      </c>
      <c r="F108" s="68">
        <f t="shared" si="31"/>
        <v>0.12587412587412591</v>
      </c>
      <c r="G108" s="68">
        <f t="shared" si="31"/>
        <v>0.12857142857142861</v>
      </c>
      <c r="H108" s="68">
        <f t="shared" si="31"/>
        <v>0.13138686131386867</v>
      </c>
      <c r="I108" s="68">
        <f t="shared" si="31"/>
        <v>0.12592592592592589</v>
      </c>
      <c r="J108" s="68">
        <f t="shared" si="31"/>
        <v>0.12030075187969921</v>
      </c>
      <c r="K108" s="68">
        <f t="shared" si="31"/>
        <v>0.12213740458015265</v>
      </c>
      <c r="L108" s="68">
        <f t="shared" si="31"/>
        <v>0.12403100775193796</v>
      </c>
      <c r="M108" s="68">
        <f t="shared" si="31"/>
        <v>0.12598425196850405</v>
      </c>
      <c r="N108" s="68">
        <f t="shared" si="31"/>
        <v>0.12799999999999997</v>
      </c>
      <c r="O108" s="68">
        <f t="shared" si="31"/>
        <v>0.12096774193548386</v>
      </c>
      <c r="P108" s="68">
        <f t="shared" si="31"/>
        <v>0.113821138211382</v>
      </c>
    </row>
    <row r="109" spans="1:16" x14ac:dyDescent="0.25">
      <c r="A109" t="s">
        <v>35</v>
      </c>
      <c r="B109" s="50">
        <f>B107-B106</f>
        <v>1.5</v>
      </c>
      <c r="C109" s="50">
        <f t="shared" ref="C109:P109" si="32">C107-C106</f>
        <v>1.5999999999999996</v>
      </c>
      <c r="D109" s="50">
        <f t="shared" si="32"/>
        <v>1.6999999999999993</v>
      </c>
      <c r="E109" s="50">
        <f t="shared" si="32"/>
        <v>1.7999999999999989</v>
      </c>
      <c r="F109" s="50">
        <f t="shared" si="32"/>
        <v>1.8000000000000007</v>
      </c>
      <c r="G109" s="50">
        <f t="shared" si="32"/>
        <v>1.8000000000000007</v>
      </c>
      <c r="H109" s="50">
        <f t="shared" si="32"/>
        <v>1.8000000000000007</v>
      </c>
      <c r="I109" s="50">
        <f t="shared" si="32"/>
        <v>1.6999999999999993</v>
      </c>
      <c r="J109" s="50">
        <f t="shared" si="32"/>
        <v>1.5999999999999996</v>
      </c>
      <c r="K109" s="50">
        <f t="shared" si="32"/>
        <v>1.5999999999999996</v>
      </c>
      <c r="L109" s="50">
        <f t="shared" si="32"/>
        <v>1.5999999999999996</v>
      </c>
      <c r="M109" s="50">
        <f t="shared" si="32"/>
        <v>1.6000000000000014</v>
      </c>
      <c r="N109" s="50">
        <f t="shared" si="32"/>
        <v>1.5999999999999996</v>
      </c>
      <c r="O109" s="50">
        <f t="shared" si="32"/>
        <v>1.5</v>
      </c>
      <c r="P109" s="50">
        <f t="shared" si="32"/>
        <v>1.3999999999999986</v>
      </c>
    </row>
    <row r="110" spans="1:16" x14ac:dyDescent="0.25">
      <c r="B110"/>
      <c r="C110"/>
      <c r="D110"/>
      <c r="E110"/>
      <c r="F110"/>
      <c r="G110"/>
      <c r="H110"/>
      <c r="I110"/>
      <c r="J110"/>
      <c r="K110"/>
      <c r="L110"/>
      <c r="M110"/>
      <c r="N110"/>
      <c r="O110"/>
      <c r="P110"/>
    </row>
    <row r="111" spans="1:16" x14ac:dyDescent="0.25">
      <c r="B111"/>
      <c r="C111"/>
      <c r="D111"/>
      <c r="E111"/>
      <c r="F111"/>
      <c r="G111"/>
      <c r="H111"/>
      <c r="I111"/>
      <c r="J111"/>
      <c r="K111"/>
      <c r="L111"/>
      <c r="M111"/>
      <c r="N111"/>
      <c r="O111"/>
      <c r="P111"/>
    </row>
    <row r="112" spans="1:16" ht="22.5" x14ac:dyDescent="0.3">
      <c r="A112" s="1" t="s">
        <v>78</v>
      </c>
      <c r="B112" s="2"/>
      <c r="C112" s="2"/>
      <c r="D112" s="2"/>
      <c r="E112" s="2"/>
      <c r="F112" s="2"/>
      <c r="G112" s="2"/>
      <c r="H112" s="2"/>
      <c r="I112" s="2"/>
      <c r="J112" s="2"/>
      <c r="K112" s="2"/>
      <c r="L112" s="2"/>
      <c r="M112" s="2"/>
      <c r="N112" s="2"/>
      <c r="O112" s="2"/>
      <c r="P112" s="2"/>
    </row>
    <row r="113" spans="1:16" x14ac:dyDescent="0.25">
      <c r="A113" s="39"/>
      <c r="B113" s="4">
        <v>1</v>
      </c>
      <c r="C113" s="4">
        <v>2</v>
      </c>
      <c r="D113" s="4">
        <v>3</v>
      </c>
      <c r="E113" s="4">
        <v>4</v>
      </c>
      <c r="F113" s="4">
        <v>5</v>
      </c>
      <c r="G113" s="4">
        <v>6</v>
      </c>
      <c r="H113" s="4">
        <v>7</v>
      </c>
      <c r="I113" s="4">
        <v>8</v>
      </c>
      <c r="J113" s="4">
        <v>9</v>
      </c>
      <c r="K113" s="4">
        <v>10</v>
      </c>
      <c r="L113" s="4">
        <v>11</v>
      </c>
      <c r="M113" s="4">
        <v>12</v>
      </c>
      <c r="N113" s="4">
        <v>13</v>
      </c>
      <c r="O113" s="4">
        <v>14</v>
      </c>
      <c r="P113" s="4">
        <v>15</v>
      </c>
    </row>
    <row r="114" spans="1:16" s="127" customFormat="1" x14ac:dyDescent="0.25">
      <c r="A114" s="43" t="s">
        <v>20</v>
      </c>
      <c r="B114" s="52">
        <v>15.2</v>
      </c>
      <c r="C114" s="53">
        <v>15</v>
      </c>
      <c r="D114" s="53">
        <v>14.8</v>
      </c>
      <c r="E114" s="53">
        <v>14.6</v>
      </c>
      <c r="F114" s="53">
        <v>14.4</v>
      </c>
      <c r="G114" s="53">
        <v>14.2</v>
      </c>
      <c r="H114" s="53">
        <v>14</v>
      </c>
      <c r="I114" s="53">
        <v>13.8</v>
      </c>
      <c r="J114" s="53">
        <v>13.6</v>
      </c>
      <c r="K114" s="53">
        <v>13.5</v>
      </c>
      <c r="L114" s="53">
        <v>13.3</v>
      </c>
      <c r="M114" s="53">
        <v>13.1</v>
      </c>
      <c r="N114" s="53">
        <v>12.9</v>
      </c>
      <c r="O114" s="53">
        <v>12.8</v>
      </c>
      <c r="P114" s="53">
        <v>12.6</v>
      </c>
    </row>
    <row r="115" spans="1:16" s="127" customFormat="1" x14ac:dyDescent="0.25">
      <c r="A115" s="128" t="s">
        <v>21</v>
      </c>
      <c r="B115" s="52">
        <v>18.2</v>
      </c>
      <c r="C115" s="53">
        <v>17.8</v>
      </c>
      <c r="D115" s="53">
        <v>17.5</v>
      </c>
      <c r="E115" s="53">
        <v>17.100000000000001</v>
      </c>
      <c r="F115" s="53">
        <v>16.8</v>
      </c>
      <c r="G115" s="53">
        <v>16.5</v>
      </c>
      <c r="H115" s="53">
        <v>16.2</v>
      </c>
      <c r="I115" s="53">
        <v>15.9</v>
      </c>
      <c r="J115" s="53">
        <v>15.6</v>
      </c>
      <c r="K115" s="53">
        <v>15.4</v>
      </c>
      <c r="L115" s="53">
        <v>15.1</v>
      </c>
      <c r="M115" s="53">
        <v>14.8</v>
      </c>
      <c r="N115" s="53">
        <v>14.6</v>
      </c>
      <c r="O115" s="53">
        <v>14.4</v>
      </c>
      <c r="P115" s="53">
        <v>14.1</v>
      </c>
    </row>
    <row r="116" spans="1:16" x14ac:dyDescent="0.25">
      <c r="A116" s="67" t="s">
        <v>29</v>
      </c>
      <c r="B116" s="68">
        <f>(B115-B114)/B114</f>
        <v>0.19736842105263158</v>
      </c>
      <c r="C116" s="68">
        <f t="shared" ref="C116" si="33">(C115-C114)/C114</f>
        <v>0.1866666666666667</v>
      </c>
      <c r="D116" s="68">
        <f t="shared" ref="D116" si="34">(D115-D114)/D114</f>
        <v>0.18243243243243237</v>
      </c>
      <c r="E116" s="68">
        <f t="shared" ref="E116" si="35">(E115-E114)/E114</f>
        <v>0.1712328767123289</v>
      </c>
      <c r="F116" s="68">
        <f t="shared" ref="F116" si="36">(F115-F114)/F114</f>
        <v>0.16666666666666669</v>
      </c>
      <c r="G116" s="68">
        <f t="shared" ref="G116" si="37">(G115-G114)/G114</f>
        <v>0.16197183098591555</v>
      </c>
      <c r="H116" s="68">
        <f t="shared" ref="H116" si="38">(H115-H114)/H114</f>
        <v>0.15714285714285708</v>
      </c>
      <c r="I116" s="68">
        <f t="shared" ref="I116" si="39">(I115-I114)/I114</f>
        <v>0.15217391304347822</v>
      </c>
      <c r="J116" s="68">
        <f t="shared" ref="J116" si="40">(J115-J114)/J114</f>
        <v>0.14705882352941177</v>
      </c>
      <c r="K116" s="68">
        <f t="shared" ref="K116" si="41">(K115-K114)/K114</f>
        <v>0.14074074074074078</v>
      </c>
      <c r="L116" s="68">
        <f t="shared" ref="L116" si="42">(L115-L114)/L114</f>
        <v>0.13533834586466156</v>
      </c>
      <c r="M116" s="68">
        <f t="shared" ref="M116" si="43">(M115-M114)/M114</f>
        <v>0.12977099236641229</v>
      </c>
      <c r="N116" s="68">
        <f t="shared" ref="N116" si="44">(N115-N114)/N114</f>
        <v>0.13178294573643404</v>
      </c>
      <c r="O116" s="68">
        <f t="shared" ref="O116" si="45">(O115-O114)/O114</f>
        <v>0.12499999999999997</v>
      </c>
      <c r="P116" s="68">
        <f t="shared" ref="P116" si="46">(P115-P114)/P114</f>
        <v>0.11904761904761905</v>
      </c>
    </row>
    <row r="117" spans="1:16" x14ac:dyDescent="0.25">
      <c r="A117" t="s">
        <v>35</v>
      </c>
      <c r="B117" s="50">
        <f>B115-B114</f>
        <v>3</v>
      </c>
      <c r="C117" s="50">
        <f t="shared" ref="C117:P117" si="47">C115-C114</f>
        <v>2.8000000000000007</v>
      </c>
      <c r="D117" s="50">
        <f t="shared" si="47"/>
        <v>2.6999999999999993</v>
      </c>
      <c r="E117" s="50">
        <f t="shared" si="47"/>
        <v>2.5000000000000018</v>
      </c>
      <c r="F117" s="50">
        <f t="shared" si="47"/>
        <v>2.4000000000000004</v>
      </c>
      <c r="G117" s="50">
        <f t="shared" si="47"/>
        <v>2.3000000000000007</v>
      </c>
      <c r="H117" s="50">
        <f t="shared" si="47"/>
        <v>2.1999999999999993</v>
      </c>
      <c r="I117" s="50">
        <f t="shared" si="47"/>
        <v>2.0999999999999996</v>
      </c>
      <c r="J117" s="50">
        <f t="shared" si="47"/>
        <v>2</v>
      </c>
      <c r="K117" s="50">
        <f t="shared" si="47"/>
        <v>1.9000000000000004</v>
      </c>
      <c r="L117" s="50">
        <f t="shared" si="47"/>
        <v>1.7999999999999989</v>
      </c>
      <c r="M117" s="50">
        <f t="shared" si="47"/>
        <v>1.7000000000000011</v>
      </c>
      <c r="N117" s="50">
        <f t="shared" si="47"/>
        <v>1.6999999999999993</v>
      </c>
      <c r="O117" s="50">
        <f t="shared" si="47"/>
        <v>1.5999999999999996</v>
      </c>
      <c r="P117" s="50">
        <f t="shared" si="47"/>
        <v>1.5</v>
      </c>
    </row>
    <row r="118" spans="1:16" x14ac:dyDescent="0.25">
      <c r="B118"/>
      <c r="C118"/>
      <c r="D118"/>
      <c r="E118"/>
      <c r="F118"/>
      <c r="G118"/>
      <c r="H118"/>
      <c r="I118"/>
      <c r="J118"/>
      <c r="K118"/>
      <c r="L118"/>
      <c r="M118"/>
      <c r="N118"/>
      <c r="O118"/>
      <c r="P118"/>
    </row>
    <row r="119" spans="1:16" x14ac:dyDescent="0.25">
      <c r="B119"/>
      <c r="C119"/>
      <c r="D119"/>
      <c r="E119"/>
      <c r="F119"/>
      <c r="G119"/>
      <c r="H119"/>
      <c r="I119"/>
      <c r="J119"/>
      <c r="K119"/>
      <c r="L119"/>
      <c r="M119"/>
      <c r="N119"/>
      <c r="O119"/>
      <c r="P119"/>
    </row>
    <row r="122" spans="1:16" s="127" customFormat="1" x14ac:dyDescent="0.25"/>
    <row r="123" spans="1:16" s="127" customFormat="1" x14ac:dyDescent="0.25"/>
    <row r="130" s="127" customFormat="1" x14ac:dyDescent="0.25"/>
    <row r="131" s="127" customFormat="1" x14ac:dyDescent="0.25"/>
    <row r="138" s="127" customFormat="1" x14ac:dyDescent="0.25"/>
    <row r="139" s="127" customFormat="1" x14ac:dyDescent="0.25"/>
    <row r="146" s="127" customFormat="1" x14ac:dyDescent="0.25"/>
    <row r="147" s="127" customFormat="1" x14ac:dyDescent="0.25"/>
  </sheetData>
  <sortState xmlns:xlrd2="http://schemas.microsoft.com/office/spreadsheetml/2017/richdata2" ref="A21:P30">
    <sortCondition ref="A21:A30"/>
  </sortState>
  <mergeCells count="5">
    <mergeCell ref="A34:C34"/>
    <mergeCell ref="A35:C35"/>
    <mergeCell ref="A36:C36"/>
    <mergeCell ref="A37:C37"/>
    <mergeCell ref="A38:C38"/>
  </mergeCells>
  <pageMargins left="0.7" right="0.7" top="0.78740157499999996" bottom="0.78740157499999996"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DF08-7E70-4EF0-A7BC-18222E30D99D}">
  <dimension ref="A1:AB23"/>
  <sheetViews>
    <sheetView workbookViewId="0">
      <selection activeCell="O2" sqref="O2:O17"/>
    </sheetView>
  </sheetViews>
  <sheetFormatPr baseColWidth="10" defaultRowHeight="15.75" x14ac:dyDescent="0.25"/>
  <sheetData>
    <row r="1" spans="1:28" ht="22.5" x14ac:dyDescent="0.3">
      <c r="A1" s="1" t="s">
        <v>20</v>
      </c>
      <c r="B1" s="5"/>
      <c r="C1" s="5"/>
      <c r="D1" s="5"/>
      <c r="E1" s="5"/>
      <c r="F1" s="5"/>
      <c r="G1" s="5"/>
      <c r="H1" s="1" t="s">
        <v>21</v>
      </c>
      <c r="I1" s="5"/>
      <c r="J1" s="5"/>
      <c r="K1" s="5"/>
      <c r="L1" s="5"/>
      <c r="M1" s="5"/>
      <c r="N1" s="5"/>
      <c r="O1" s="5"/>
      <c r="P1" s="5"/>
      <c r="Q1" s="1" t="s">
        <v>242</v>
      </c>
      <c r="R1" s="1"/>
      <c r="S1" s="1"/>
      <c r="T1" s="1"/>
      <c r="U1" s="1"/>
      <c r="V1" s="1"/>
      <c r="W1" s="1"/>
      <c r="X1" s="1" t="s">
        <v>243</v>
      </c>
      <c r="Y1" s="1"/>
      <c r="Z1" s="1"/>
      <c r="AA1" s="1"/>
    </row>
    <row r="2" spans="1:28" x14ac:dyDescent="0.25">
      <c r="A2" s="32"/>
      <c r="B2" s="9" t="s">
        <v>176</v>
      </c>
      <c r="C2" s="9" t="s">
        <v>177</v>
      </c>
      <c r="D2" s="9" t="s">
        <v>261</v>
      </c>
      <c r="E2" s="32" t="s">
        <v>262</v>
      </c>
      <c r="F2" s="187" t="s">
        <v>249</v>
      </c>
      <c r="H2" s="9"/>
      <c r="I2" s="9" t="s">
        <v>176</v>
      </c>
      <c r="J2" s="9" t="s">
        <v>177</v>
      </c>
      <c r="K2" s="9" t="s">
        <v>262</v>
      </c>
      <c r="L2" s="212" t="s">
        <v>263</v>
      </c>
      <c r="M2" s="213" t="s">
        <v>264</v>
      </c>
      <c r="N2" s="21" t="s">
        <v>265</v>
      </c>
      <c r="O2" s="187" t="s">
        <v>249</v>
      </c>
      <c r="Q2" s="32"/>
      <c r="R2" s="190" t="s">
        <v>176</v>
      </c>
      <c r="S2" s="189" t="s">
        <v>177</v>
      </c>
      <c r="T2" s="189" t="s">
        <v>261</v>
      </c>
      <c r="U2" s="214" t="s">
        <v>262</v>
      </c>
      <c r="W2" s="32"/>
      <c r="X2" s="189" t="s">
        <v>176</v>
      </c>
      <c r="Y2" s="189" t="s">
        <v>177</v>
      </c>
      <c r="Z2" s="189" t="s">
        <v>262</v>
      </c>
      <c r="AA2" s="215" t="s">
        <v>263</v>
      </c>
      <c r="AB2" s="189" t="s">
        <v>264</v>
      </c>
    </row>
    <row r="3" spans="1:28" x14ac:dyDescent="0.25">
      <c r="A3" s="9">
        <v>1</v>
      </c>
      <c r="B3" s="42">
        <v>70.2</v>
      </c>
      <c r="C3" s="42">
        <v>66.5</v>
      </c>
      <c r="D3" s="42">
        <v>82</v>
      </c>
      <c r="E3" s="42">
        <v>79</v>
      </c>
      <c r="F3" s="216">
        <v>81.097560975609767</v>
      </c>
      <c r="H3" s="9">
        <v>1</v>
      </c>
      <c r="I3" s="217">
        <v>89.5</v>
      </c>
      <c r="J3" s="217">
        <v>97.5</v>
      </c>
      <c r="K3" s="217">
        <v>89.9</v>
      </c>
      <c r="L3" s="217">
        <v>93</v>
      </c>
      <c r="M3" s="217">
        <v>91.8</v>
      </c>
      <c r="N3" s="218">
        <v>95.1</v>
      </c>
      <c r="O3" s="216">
        <v>96.666666666666671</v>
      </c>
      <c r="P3" s="50"/>
      <c r="Q3" s="9">
        <v>1</v>
      </c>
      <c r="R3" s="219">
        <v>1.2999999999999972</v>
      </c>
      <c r="S3" s="220">
        <v>1.2000000000000028</v>
      </c>
      <c r="T3" s="220">
        <v>3.2000000000000028</v>
      </c>
      <c r="U3" s="220">
        <v>2</v>
      </c>
      <c r="W3" s="9">
        <v>1</v>
      </c>
      <c r="X3" s="220">
        <f>I3-I4</f>
        <v>2</v>
      </c>
      <c r="Y3" s="220">
        <f t="shared" ref="Y3:AB16" si="0">J3-J4</f>
        <v>3</v>
      </c>
      <c r="Z3" s="220">
        <f t="shared" si="0"/>
        <v>2.3000000000000114</v>
      </c>
      <c r="AA3" s="220">
        <f t="shared" si="0"/>
        <v>3</v>
      </c>
      <c r="AB3" s="220">
        <f t="shared" si="0"/>
        <v>3.2000000000000028</v>
      </c>
    </row>
    <row r="4" spans="1:28" x14ac:dyDescent="0.25">
      <c r="A4" s="9">
        <v>2</v>
      </c>
      <c r="B4" s="42">
        <v>68.900000000000006</v>
      </c>
      <c r="C4" s="42">
        <v>65.3</v>
      </c>
      <c r="D4" s="42">
        <v>78.8</v>
      </c>
      <c r="E4" s="42">
        <v>77</v>
      </c>
      <c r="F4" s="216">
        <v>82.868020304568518</v>
      </c>
      <c r="H4" s="9">
        <v>2</v>
      </c>
      <c r="I4" s="217">
        <v>87.5</v>
      </c>
      <c r="J4" s="217">
        <v>94.5</v>
      </c>
      <c r="K4" s="217">
        <v>87.6</v>
      </c>
      <c r="L4" s="217">
        <v>90</v>
      </c>
      <c r="M4" s="217">
        <v>88.6</v>
      </c>
      <c r="N4" s="218">
        <v>90.7</v>
      </c>
      <c r="O4" s="216">
        <v>97.333333333333329</v>
      </c>
      <c r="P4" s="50"/>
      <c r="Q4" s="9">
        <v>2</v>
      </c>
      <c r="R4" s="219">
        <v>1.2000000000000028</v>
      </c>
      <c r="S4" s="220">
        <v>1</v>
      </c>
      <c r="T4" s="220">
        <v>2.7999999999999972</v>
      </c>
      <c r="U4" s="220">
        <v>2</v>
      </c>
      <c r="W4" s="9">
        <v>2</v>
      </c>
      <c r="X4" s="220">
        <f t="shared" ref="X4:X16" si="1">I4-I5</f>
        <v>2</v>
      </c>
      <c r="Y4" s="220">
        <f t="shared" si="0"/>
        <v>3</v>
      </c>
      <c r="Z4" s="220">
        <f t="shared" si="0"/>
        <v>2.2999999999999972</v>
      </c>
      <c r="AA4" s="220">
        <f t="shared" si="0"/>
        <v>3</v>
      </c>
      <c r="AB4" s="220">
        <f t="shared" si="0"/>
        <v>2.7999999999999972</v>
      </c>
    </row>
    <row r="5" spans="1:28" x14ac:dyDescent="0.25">
      <c r="A5" s="9">
        <v>3</v>
      </c>
      <c r="B5" s="42">
        <v>67.7</v>
      </c>
      <c r="C5" s="42">
        <v>64.3</v>
      </c>
      <c r="D5" s="42">
        <v>76</v>
      </c>
      <c r="E5" s="42">
        <v>75</v>
      </c>
      <c r="F5" s="216">
        <v>84.605263157894726</v>
      </c>
      <c r="H5" s="9">
        <v>3</v>
      </c>
      <c r="I5" s="217">
        <v>85.5</v>
      </c>
      <c r="J5" s="217">
        <v>91.5</v>
      </c>
      <c r="K5" s="217">
        <v>85.3</v>
      </c>
      <c r="L5" s="217">
        <v>87</v>
      </c>
      <c r="M5" s="217">
        <v>85.8</v>
      </c>
      <c r="N5" s="218">
        <v>87.1</v>
      </c>
      <c r="O5" s="216">
        <v>98.045977011494244</v>
      </c>
      <c r="P5" s="50"/>
      <c r="Q5" s="9">
        <v>3</v>
      </c>
      <c r="R5" s="219">
        <v>1.2000000000000028</v>
      </c>
      <c r="S5" s="220">
        <v>1</v>
      </c>
      <c r="T5" s="220">
        <v>2.5</v>
      </c>
      <c r="U5" s="220">
        <v>2</v>
      </c>
      <c r="W5" s="9">
        <v>3</v>
      </c>
      <c r="X5" s="220">
        <f t="shared" si="1"/>
        <v>1.7999999999999972</v>
      </c>
      <c r="Y5" s="220">
        <f t="shared" si="0"/>
        <v>3</v>
      </c>
      <c r="Z5" s="220">
        <f t="shared" si="0"/>
        <v>2.2999999999999972</v>
      </c>
      <c r="AA5" s="220">
        <f t="shared" si="0"/>
        <v>3</v>
      </c>
      <c r="AB5" s="220">
        <f t="shared" si="0"/>
        <v>2.5</v>
      </c>
    </row>
    <row r="6" spans="1:28" x14ac:dyDescent="0.25">
      <c r="A6" s="9">
        <v>4</v>
      </c>
      <c r="B6" s="42">
        <v>66.5</v>
      </c>
      <c r="C6" s="42">
        <v>63.3</v>
      </c>
      <c r="D6" s="42">
        <v>73.5</v>
      </c>
      <c r="E6" s="42">
        <v>73</v>
      </c>
      <c r="F6" s="216">
        <v>86.122448979591837</v>
      </c>
      <c r="H6" s="9">
        <v>4</v>
      </c>
      <c r="I6" s="217">
        <v>83.7</v>
      </c>
      <c r="J6" s="217">
        <v>88.5</v>
      </c>
      <c r="K6" s="217">
        <v>83</v>
      </c>
      <c r="L6" s="217">
        <v>84</v>
      </c>
      <c r="M6" s="217">
        <v>83.3</v>
      </c>
      <c r="N6" s="218">
        <v>84.1</v>
      </c>
      <c r="O6" s="216">
        <v>98.80952380952381</v>
      </c>
      <c r="P6" s="50"/>
      <c r="Q6" s="9">
        <v>4</v>
      </c>
      <c r="R6" s="219">
        <v>1.2000000000000028</v>
      </c>
      <c r="S6" s="220">
        <v>1</v>
      </c>
      <c r="T6" s="220">
        <v>2.2000000000000028</v>
      </c>
      <c r="U6" s="220">
        <v>2</v>
      </c>
      <c r="W6" s="9">
        <v>4</v>
      </c>
      <c r="X6" s="220">
        <f t="shared" si="1"/>
        <v>2</v>
      </c>
      <c r="Y6" s="220">
        <f t="shared" si="0"/>
        <v>3</v>
      </c>
      <c r="Z6" s="220">
        <f t="shared" si="0"/>
        <v>2</v>
      </c>
      <c r="AA6" s="220">
        <f t="shared" si="0"/>
        <v>3</v>
      </c>
      <c r="AB6" s="220">
        <f t="shared" si="0"/>
        <v>2.2999999999999972</v>
      </c>
    </row>
    <row r="7" spans="1:28" x14ac:dyDescent="0.25">
      <c r="A7" s="9">
        <v>5</v>
      </c>
      <c r="B7" s="42">
        <v>65.3</v>
      </c>
      <c r="C7" s="42">
        <v>62.3</v>
      </c>
      <c r="D7" s="42">
        <v>71.3</v>
      </c>
      <c r="E7" s="42">
        <v>71</v>
      </c>
      <c r="F7" s="216">
        <v>87.377279102384293</v>
      </c>
      <c r="H7" s="9">
        <v>5</v>
      </c>
      <c r="I7" s="217">
        <v>81.7</v>
      </c>
      <c r="J7" s="217">
        <v>85.5</v>
      </c>
      <c r="K7" s="217">
        <v>81</v>
      </c>
      <c r="L7" s="217">
        <v>81</v>
      </c>
      <c r="M7" s="217">
        <v>81</v>
      </c>
      <c r="N7" s="221">
        <v>81.599999999999994</v>
      </c>
      <c r="O7" s="216">
        <v>100</v>
      </c>
      <c r="P7" s="50"/>
      <c r="Q7" s="9">
        <v>5</v>
      </c>
      <c r="R7" s="219">
        <v>0.29999999999999716</v>
      </c>
      <c r="S7" s="220">
        <v>1</v>
      </c>
      <c r="T7" s="220">
        <v>1.8999999999999915</v>
      </c>
      <c r="U7" s="220">
        <v>1.5</v>
      </c>
      <c r="W7" s="9">
        <v>5</v>
      </c>
      <c r="X7" s="220">
        <f t="shared" si="1"/>
        <v>1.9000000000000057</v>
      </c>
      <c r="Y7" s="220">
        <f t="shared" si="0"/>
        <v>2.7000000000000028</v>
      </c>
      <c r="Z7" s="220">
        <f t="shared" si="0"/>
        <v>2</v>
      </c>
      <c r="AA7" s="220">
        <f t="shared" si="0"/>
        <v>2</v>
      </c>
      <c r="AB7" s="220">
        <f t="shared" si="0"/>
        <v>2.2000000000000028</v>
      </c>
    </row>
    <row r="8" spans="1:28" x14ac:dyDescent="0.25">
      <c r="A8" s="9">
        <v>6</v>
      </c>
      <c r="B8" s="42">
        <v>65</v>
      </c>
      <c r="C8" s="42">
        <v>61.3</v>
      </c>
      <c r="D8" s="42">
        <v>69.400000000000006</v>
      </c>
      <c r="E8" s="42">
        <v>69.5</v>
      </c>
      <c r="F8" s="216">
        <v>88.328530259365976</v>
      </c>
      <c r="H8" s="9">
        <v>6</v>
      </c>
      <c r="I8" s="217">
        <v>79.8</v>
      </c>
      <c r="J8" s="217">
        <v>82.8</v>
      </c>
      <c r="K8" s="217">
        <v>79</v>
      </c>
      <c r="L8" s="217">
        <v>79</v>
      </c>
      <c r="M8" s="222">
        <v>78.8</v>
      </c>
      <c r="N8" s="218">
        <v>79.3</v>
      </c>
      <c r="O8" s="216">
        <v>100</v>
      </c>
      <c r="P8" s="50"/>
      <c r="Q8" s="9">
        <v>6</v>
      </c>
      <c r="R8" s="219">
        <v>2.2000000000000028</v>
      </c>
      <c r="S8" s="220">
        <v>0.89999999999999858</v>
      </c>
      <c r="T8" s="220">
        <v>1.8000000000000114</v>
      </c>
      <c r="U8" s="220">
        <v>1.5</v>
      </c>
      <c r="W8" s="9">
        <v>6</v>
      </c>
      <c r="X8" s="220">
        <f t="shared" si="1"/>
        <v>1.8999999999999915</v>
      </c>
      <c r="Y8" s="220">
        <f t="shared" si="0"/>
        <v>2.3999999999999915</v>
      </c>
      <c r="Z8" s="220">
        <f t="shared" si="0"/>
        <v>2</v>
      </c>
      <c r="AA8" s="220">
        <f t="shared" si="0"/>
        <v>2</v>
      </c>
      <c r="AB8" s="220">
        <f t="shared" si="0"/>
        <v>2</v>
      </c>
    </row>
    <row r="9" spans="1:28" x14ac:dyDescent="0.25">
      <c r="A9" s="9">
        <v>7</v>
      </c>
      <c r="B9" s="42">
        <v>62.8</v>
      </c>
      <c r="C9" s="42">
        <v>60.4</v>
      </c>
      <c r="D9" s="42">
        <v>67.599999999999994</v>
      </c>
      <c r="E9" s="42">
        <v>68</v>
      </c>
      <c r="F9" s="216">
        <v>89.349112426035504</v>
      </c>
      <c r="H9" s="9">
        <v>7</v>
      </c>
      <c r="I9" s="217">
        <v>77.900000000000006</v>
      </c>
      <c r="J9" s="217">
        <v>80.400000000000006</v>
      </c>
      <c r="K9" s="217">
        <v>77</v>
      </c>
      <c r="L9" s="217">
        <v>77</v>
      </c>
      <c r="M9" s="217">
        <v>76.8</v>
      </c>
      <c r="N9" s="218">
        <v>77.2</v>
      </c>
      <c r="O9" s="216">
        <v>100</v>
      </c>
      <c r="P9" s="50"/>
      <c r="Q9" s="9">
        <v>7</v>
      </c>
      <c r="R9" s="219">
        <v>1</v>
      </c>
      <c r="S9" s="220">
        <v>0.79999999999999716</v>
      </c>
      <c r="T9" s="220">
        <v>1.5999999999999943</v>
      </c>
      <c r="U9" s="220">
        <v>1.5</v>
      </c>
      <c r="W9" s="9">
        <v>7</v>
      </c>
      <c r="X9" s="220">
        <f t="shared" si="1"/>
        <v>1.6000000000000085</v>
      </c>
      <c r="Y9" s="220">
        <f t="shared" si="0"/>
        <v>2.2000000000000028</v>
      </c>
      <c r="Z9" s="220">
        <f t="shared" si="0"/>
        <v>2</v>
      </c>
      <c r="AA9" s="220">
        <f t="shared" si="0"/>
        <v>2</v>
      </c>
      <c r="AB9" s="220">
        <f t="shared" si="0"/>
        <v>1.8999999999999915</v>
      </c>
    </row>
    <row r="10" spans="1:28" x14ac:dyDescent="0.25">
      <c r="A10" s="9">
        <v>8</v>
      </c>
      <c r="B10" s="42">
        <v>61.8</v>
      </c>
      <c r="C10" s="42">
        <v>59.6</v>
      </c>
      <c r="D10" s="42">
        <v>66</v>
      </c>
      <c r="E10" s="42">
        <v>66.5</v>
      </c>
      <c r="F10" s="216">
        <v>90.303030303030312</v>
      </c>
      <c r="H10" s="9">
        <v>8</v>
      </c>
      <c r="I10" s="217">
        <v>76.3</v>
      </c>
      <c r="J10" s="217">
        <v>78.2</v>
      </c>
      <c r="K10" s="217">
        <v>75</v>
      </c>
      <c r="L10" s="217">
        <v>75</v>
      </c>
      <c r="M10" s="217">
        <v>74.900000000000006</v>
      </c>
      <c r="N10" s="218">
        <v>75.3</v>
      </c>
      <c r="O10" s="216">
        <v>100</v>
      </c>
      <c r="P10" s="50"/>
      <c r="Q10" s="9">
        <v>8</v>
      </c>
      <c r="R10" s="219">
        <v>1.0999999999999943</v>
      </c>
      <c r="S10" s="220">
        <v>0.80000000000000426</v>
      </c>
      <c r="T10" s="220">
        <v>1.5</v>
      </c>
      <c r="U10" s="220">
        <v>1.5</v>
      </c>
      <c r="W10" s="9">
        <v>8</v>
      </c>
      <c r="X10" s="220">
        <f t="shared" si="1"/>
        <v>1.5999999999999943</v>
      </c>
      <c r="Y10" s="220">
        <f t="shared" si="0"/>
        <v>2.1000000000000085</v>
      </c>
      <c r="Z10" s="220">
        <f t="shared" si="0"/>
        <v>2</v>
      </c>
      <c r="AA10" s="220">
        <f t="shared" si="0"/>
        <v>2</v>
      </c>
      <c r="AB10" s="220">
        <f t="shared" si="0"/>
        <v>1.8000000000000114</v>
      </c>
    </row>
    <row r="11" spans="1:28" x14ac:dyDescent="0.25">
      <c r="A11" s="9">
        <v>9</v>
      </c>
      <c r="B11" s="42">
        <v>60.7</v>
      </c>
      <c r="C11" s="42">
        <v>58.8</v>
      </c>
      <c r="D11" s="42">
        <v>64.5</v>
      </c>
      <c r="E11" s="42">
        <v>65</v>
      </c>
      <c r="F11" s="216">
        <v>91.16279069767441</v>
      </c>
      <c r="H11" s="9">
        <v>9</v>
      </c>
      <c r="I11" s="217">
        <v>74.7</v>
      </c>
      <c r="J11" s="217">
        <v>76.099999999999994</v>
      </c>
      <c r="K11" s="217">
        <v>73</v>
      </c>
      <c r="L11" s="217">
        <v>73</v>
      </c>
      <c r="M11" s="217">
        <v>73.099999999999994</v>
      </c>
      <c r="N11" s="218">
        <v>73.599999999999994</v>
      </c>
      <c r="O11" s="216">
        <v>100</v>
      </c>
      <c r="P11" s="50"/>
      <c r="Q11" s="9">
        <v>9</v>
      </c>
      <c r="R11" s="219">
        <v>1</v>
      </c>
      <c r="S11" s="220">
        <v>0.69999999999999574</v>
      </c>
      <c r="T11" s="220">
        <v>1.2999999999999972</v>
      </c>
      <c r="U11" s="220">
        <v>1.5</v>
      </c>
      <c r="W11" s="9">
        <v>9</v>
      </c>
      <c r="X11" s="220">
        <f t="shared" si="1"/>
        <v>1.5</v>
      </c>
      <c r="Y11" s="220">
        <f t="shared" si="0"/>
        <v>1.8999999999999915</v>
      </c>
      <c r="Z11" s="220">
        <f t="shared" si="0"/>
        <v>2</v>
      </c>
      <c r="AA11" s="220">
        <f t="shared" si="0"/>
        <v>2</v>
      </c>
      <c r="AB11" s="220">
        <f t="shared" si="0"/>
        <v>1.5999999999999943</v>
      </c>
    </row>
    <row r="12" spans="1:28" x14ac:dyDescent="0.25">
      <c r="A12" s="9">
        <v>10</v>
      </c>
      <c r="B12" s="42">
        <v>59.7</v>
      </c>
      <c r="C12" s="42">
        <v>58.1</v>
      </c>
      <c r="D12" s="42">
        <v>63.2</v>
      </c>
      <c r="E12" s="42">
        <v>63.5</v>
      </c>
      <c r="F12" s="216">
        <v>91.930379746835442</v>
      </c>
      <c r="H12" s="9">
        <v>10</v>
      </c>
      <c r="I12" s="217">
        <v>73.2</v>
      </c>
      <c r="J12" s="217">
        <v>74.2</v>
      </c>
      <c r="K12" s="217">
        <v>71</v>
      </c>
      <c r="L12" s="217">
        <v>71</v>
      </c>
      <c r="M12" s="217">
        <v>71.5</v>
      </c>
      <c r="N12" s="218">
        <v>72</v>
      </c>
      <c r="O12" s="216">
        <v>100</v>
      </c>
      <c r="P12" s="50"/>
      <c r="Q12" s="9">
        <v>10</v>
      </c>
      <c r="R12" s="219">
        <v>0.90000000000000568</v>
      </c>
      <c r="S12" s="220">
        <v>0.60000000000000142</v>
      </c>
      <c r="T12" s="220">
        <v>1.2000000000000028</v>
      </c>
      <c r="U12" s="220">
        <v>1.5</v>
      </c>
      <c r="W12" s="9">
        <v>10</v>
      </c>
      <c r="X12" s="220">
        <f t="shared" si="1"/>
        <v>1.4000000000000057</v>
      </c>
      <c r="Y12" s="220">
        <f t="shared" si="0"/>
        <v>1.5</v>
      </c>
      <c r="Z12" s="220">
        <f t="shared" si="0"/>
        <v>1</v>
      </c>
      <c r="AA12" s="220">
        <f t="shared" si="0"/>
        <v>1</v>
      </c>
      <c r="AB12" s="220">
        <f t="shared" si="0"/>
        <v>1.5</v>
      </c>
    </row>
    <row r="13" spans="1:28" x14ac:dyDescent="0.25">
      <c r="A13" s="9">
        <v>11</v>
      </c>
      <c r="B13" s="42">
        <v>58.8</v>
      </c>
      <c r="C13" s="42">
        <v>57.5</v>
      </c>
      <c r="D13" s="42">
        <v>62</v>
      </c>
      <c r="E13" s="42">
        <v>62</v>
      </c>
      <c r="F13" s="216">
        <v>92.741935483870961</v>
      </c>
      <c r="H13" s="9">
        <v>11</v>
      </c>
      <c r="I13" s="217">
        <v>71.8</v>
      </c>
      <c r="J13" s="217">
        <v>72.7</v>
      </c>
      <c r="K13" s="217">
        <v>70</v>
      </c>
      <c r="L13" s="217">
        <v>70</v>
      </c>
      <c r="M13" s="217">
        <v>70</v>
      </c>
      <c r="N13" s="221">
        <v>70.599999999999994</v>
      </c>
      <c r="O13" s="216">
        <v>100</v>
      </c>
      <c r="P13" s="50"/>
      <c r="Q13" s="9">
        <v>11</v>
      </c>
      <c r="R13" s="219">
        <v>0.89999999999999858</v>
      </c>
      <c r="S13" s="220">
        <v>0.60000000000000142</v>
      </c>
      <c r="T13" s="220">
        <v>1.1000000000000014</v>
      </c>
      <c r="U13" s="220">
        <v>1</v>
      </c>
      <c r="W13" s="9">
        <v>11</v>
      </c>
      <c r="X13" s="220">
        <f t="shared" si="1"/>
        <v>1.2999999999999972</v>
      </c>
      <c r="Y13" s="220">
        <f t="shared" si="0"/>
        <v>1.5</v>
      </c>
      <c r="Z13" s="220">
        <f t="shared" si="0"/>
        <v>1</v>
      </c>
      <c r="AA13" s="220">
        <f t="shared" si="0"/>
        <v>1</v>
      </c>
      <c r="AB13" s="220">
        <f t="shared" si="0"/>
        <v>1.4000000000000057</v>
      </c>
    </row>
    <row r="14" spans="1:28" x14ac:dyDescent="0.25">
      <c r="A14" s="9">
        <v>12</v>
      </c>
      <c r="B14" s="42">
        <v>57.9</v>
      </c>
      <c r="C14" s="42">
        <v>56.9</v>
      </c>
      <c r="D14" s="42">
        <v>60.9</v>
      </c>
      <c r="E14" s="42">
        <v>61</v>
      </c>
      <c r="F14" s="216">
        <v>93.431855500821015</v>
      </c>
      <c r="H14" s="9">
        <v>12</v>
      </c>
      <c r="I14" s="217">
        <v>70.5</v>
      </c>
      <c r="J14" s="217">
        <v>71.2</v>
      </c>
      <c r="K14" s="217">
        <v>69</v>
      </c>
      <c r="L14" s="217">
        <v>69</v>
      </c>
      <c r="M14" s="217">
        <v>68.599999999999994</v>
      </c>
      <c r="N14" s="218">
        <v>69.3</v>
      </c>
      <c r="O14" s="216">
        <v>100</v>
      </c>
      <c r="P14" s="50"/>
      <c r="Q14" s="9">
        <v>12</v>
      </c>
      <c r="R14" s="219">
        <v>0.79999999999999716</v>
      </c>
      <c r="S14" s="220">
        <v>0.5</v>
      </c>
      <c r="T14" s="220">
        <v>1.1000000000000014</v>
      </c>
      <c r="U14" s="220">
        <v>1</v>
      </c>
      <c r="W14" s="9">
        <v>12</v>
      </c>
      <c r="X14" s="220">
        <f t="shared" si="1"/>
        <v>1.2999999999999972</v>
      </c>
      <c r="Y14" s="220">
        <f t="shared" si="0"/>
        <v>1.5</v>
      </c>
      <c r="Z14" s="220">
        <f t="shared" si="0"/>
        <v>0.79999999999999716</v>
      </c>
      <c r="AA14" s="220">
        <f t="shared" si="0"/>
        <v>1</v>
      </c>
      <c r="AB14" s="220">
        <f t="shared" si="0"/>
        <v>1.1999999999999886</v>
      </c>
    </row>
    <row r="15" spans="1:28" x14ac:dyDescent="0.25">
      <c r="A15" s="9">
        <v>13</v>
      </c>
      <c r="B15" s="42">
        <v>57.1</v>
      </c>
      <c r="C15" s="42">
        <v>56.4</v>
      </c>
      <c r="D15" s="42">
        <v>59.8</v>
      </c>
      <c r="E15" s="42">
        <v>60</v>
      </c>
      <c r="F15" s="216">
        <v>94.314381270903013</v>
      </c>
      <c r="H15" s="9">
        <v>13</v>
      </c>
      <c r="I15" s="217">
        <v>69.2</v>
      </c>
      <c r="J15" s="217">
        <v>69.7</v>
      </c>
      <c r="K15" s="217">
        <v>68.2</v>
      </c>
      <c r="L15" s="217">
        <v>68</v>
      </c>
      <c r="M15" s="217">
        <v>67.400000000000006</v>
      </c>
      <c r="N15" s="218">
        <v>68.3</v>
      </c>
      <c r="O15" s="216">
        <v>100.29411764705883</v>
      </c>
      <c r="P15" s="50"/>
      <c r="Q15" s="9">
        <v>13</v>
      </c>
      <c r="R15" s="219">
        <v>0.80000000000000426</v>
      </c>
      <c r="S15" s="220">
        <v>0.5</v>
      </c>
      <c r="T15" s="220">
        <v>0.89999999999999858</v>
      </c>
      <c r="U15" s="220">
        <v>0.79999999999999716</v>
      </c>
      <c r="W15" s="9">
        <v>13</v>
      </c>
      <c r="X15" s="220">
        <f t="shared" si="1"/>
        <v>1.1000000000000085</v>
      </c>
      <c r="Y15" s="220">
        <f t="shared" si="0"/>
        <v>1.4000000000000057</v>
      </c>
      <c r="Z15" s="220">
        <f t="shared" si="0"/>
        <v>0.79999999999999716</v>
      </c>
      <c r="AA15" s="220">
        <f t="shared" si="0"/>
        <v>1</v>
      </c>
      <c r="AB15" s="220">
        <f t="shared" si="0"/>
        <v>1.1000000000000085</v>
      </c>
    </row>
    <row r="16" spans="1:28" x14ac:dyDescent="0.25">
      <c r="A16" s="9">
        <v>14</v>
      </c>
      <c r="B16" s="42">
        <v>56.3</v>
      </c>
      <c r="C16" s="42">
        <v>55.9</v>
      </c>
      <c r="D16" s="42">
        <v>58.9</v>
      </c>
      <c r="E16" s="42">
        <v>59.2</v>
      </c>
      <c r="F16" s="216">
        <v>94.906621392190146</v>
      </c>
      <c r="H16" s="9">
        <v>14</v>
      </c>
      <c r="I16" s="217">
        <v>68.099999999999994</v>
      </c>
      <c r="J16" s="217">
        <v>68.3</v>
      </c>
      <c r="K16" s="217">
        <v>67.400000000000006</v>
      </c>
      <c r="L16" s="217">
        <v>67</v>
      </c>
      <c r="M16" s="217">
        <v>66.3</v>
      </c>
      <c r="N16" s="218">
        <v>67.3</v>
      </c>
      <c r="O16" s="216">
        <v>100.59701492537314</v>
      </c>
      <c r="P16" s="50"/>
      <c r="Q16" s="9">
        <v>14</v>
      </c>
      <c r="R16" s="219">
        <v>0.69999999999999574</v>
      </c>
      <c r="S16" s="220">
        <v>0.39999999999999858</v>
      </c>
      <c r="T16" s="220">
        <v>0.89999999999999858</v>
      </c>
      <c r="U16" s="220">
        <v>0.80000000000000426</v>
      </c>
      <c r="W16" s="9">
        <v>14</v>
      </c>
      <c r="X16" s="220">
        <f t="shared" si="1"/>
        <v>1.0999999999999943</v>
      </c>
      <c r="Y16" s="220">
        <f t="shared" si="0"/>
        <v>1.3999999999999915</v>
      </c>
      <c r="Z16" s="220">
        <f t="shared" si="0"/>
        <v>0.80000000000001137</v>
      </c>
      <c r="AA16" s="220">
        <f t="shared" si="0"/>
        <v>1</v>
      </c>
      <c r="AB16" s="220">
        <f t="shared" si="0"/>
        <v>0.89999999999999147</v>
      </c>
    </row>
    <row r="17" spans="1:28" x14ac:dyDescent="0.25">
      <c r="A17" s="9">
        <v>15</v>
      </c>
      <c r="B17" s="42">
        <v>55.6</v>
      </c>
      <c r="C17" s="42">
        <v>55.5</v>
      </c>
      <c r="D17" s="42">
        <v>58</v>
      </c>
      <c r="E17" s="42">
        <v>58.4</v>
      </c>
      <c r="F17" s="216">
        <v>95.689655172413794</v>
      </c>
      <c r="H17" s="9">
        <v>15</v>
      </c>
      <c r="I17" s="217">
        <v>67</v>
      </c>
      <c r="J17" s="217">
        <v>66.900000000000006</v>
      </c>
      <c r="K17" s="217">
        <v>66.599999999999994</v>
      </c>
      <c r="L17" s="217">
        <v>66</v>
      </c>
      <c r="M17" s="217">
        <v>65.400000000000006</v>
      </c>
      <c r="N17" s="218">
        <v>66.400000000000006</v>
      </c>
      <c r="O17" s="216">
        <v>100.90909090909091</v>
      </c>
      <c r="P17" s="50"/>
      <c r="R17" s="21">
        <v>3</v>
      </c>
      <c r="S17" s="21">
        <v>4</v>
      </c>
      <c r="T17" s="21">
        <v>4</v>
      </c>
      <c r="U17" s="21">
        <v>4</v>
      </c>
      <c r="V17" s="21"/>
      <c r="W17" s="21"/>
      <c r="X17" s="21">
        <v>4</v>
      </c>
      <c r="Y17" s="21">
        <v>4</v>
      </c>
      <c r="Z17" s="21">
        <v>4</v>
      </c>
      <c r="AA17" s="21">
        <v>4</v>
      </c>
      <c r="AB17" s="21">
        <v>4</v>
      </c>
    </row>
    <row r="19" spans="1:28" ht="18.75" x14ac:dyDescent="0.3">
      <c r="Q19" s="198">
        <v>1</v>
      </c>
      <c r="R19" s="199" t="s">
        <v>255</v>
      </c>
      <c r="S19" s="122"/>
      <c r="X19" s="198">
        <v>1</v>
      </c>
      <c r="Y19" s="199" t="s">
        <v>255</v>
      </c>
      <c r="Z19" s="122"/>
    </row>
    <row r="20" spans="1:28" ht="18.75" x14ac:dyDescent="0.3">
      <c r="A20" s="196" t="s">
        <v>38</v>
      </c>
      <c r="B20" s="197"/>
      <c r="C20" s="197"/>
      <c r="D20" s="197"/>
      <c r="E20" s="197"/>
      <c r="Q20" s="202">
        <v>2</v>
      </c>
      <c r="R20" s="203" t="s">
        <v>257</v>
      </c>
      <c r="S20" s="204"/>
      <c r="X20" s="202">
        <v>2</v>
      </c>
      <c r="Y20" s="203" t="s">
        <v>257</v>
      </c>
      <c r="Z20" s="204"/>
    </row>
    <row r="21" spans="1:28" ht="18.75" x14ac:dyDescent="0.3">
      <c r="A21" s="200" t="s">
        <v>256</v>
      </c>
      <c r="B21" s="201"/>
      <c r="C21" s="201"/>
      <c r="D21" s="201"/>
      <c r="E21" s="21"/>
      <c r="Q21" s="205">
        <v>3</v>
      </c>
      <c r="R21" s="206" t="s">
        <v>258</v>
      </c>
      <c r="S21" s="30"/>
      <c r="X21" s="205">
        <v>3</v>
      </c>
      <c r="Y21" s="206" t="s">
        <v>258</v>
      </c>
      <c r="Z21" s="30"/>
    </row>
    <row r="22" spans="1:28" ht="18.75" x14ac:dyDescent="0.3">
      <c r="Q22" s="207">
        <v>4</v>
      </c>
      <c r="R22" s="208" t="s">
        <v>259</v>
      </c>
      <c r="S22" s="209"/>
      <c r="X22" s="207">
        <v>4</v>
      </c>
      <c r="Y22" s="208" t="s">
        <v>259</v>
      </c>
      <c r="Z22" s="209"/>
    </row>
    <row r="23" spans="1:28" ht="18.75" x14ac:dyDescent="0.3">
      <c r="Q23" s="210">
        <v>5</v>
      </c>
      <c r="R23" s="211" t="s">
        <v>260</v>
      </c>
      <c r="S23" s="201"/>
      <c r="X23" s="210">
        <v>5</v>
      </c>
      <c r="Y23" s="211" t="s">
        <v>260</v>
      </c>
      <c r="Z23" s="201"/>
    </row>
  </sheetData>
  <pageMargins left="0.7" right="0.7" top="0.78740157499999996" bottom="0.78740157499999996"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E492C-D206-4280-A043-651C0D701252}">
  <dimension ref="A1:U23"/>
  <sheetViews>
    <sheetView workbookViewId="0">
      <selection activeCell="K3" sqref="K3:K17"/>
    </sheetView>
  </sheetViews>
  <sheetFormatPr baseColWidth="10" defaultRowHeight="15.75" x14ac:dyDescent="0.25"/>
  <sheetData>
    <row r="1" spans="1:21" s="1" customFormat="1" ht="22.5" x14ac:dyDescent="0.3">
      <c r="A1" s="1" t="s">
        <v>20</v>
      </c>
      <c r="G1" s="1" t="s">
        <v>21</v>
      </c>
      <c r="M1" s="1" t="s">
        <v>242</v>
      </c>
      <c r="R1" s="1" t="s">
        <v>243</v>
      </c>
    </row>
    <row r="2" spans="1:21" x14ac:dyDescent="0.25">
      <c r="A2" s="9"/>
      <c r="B2" s="9" t="s">
        <v>176</v>
      </c>
      <c r="C2" s="9" t="s">
        <v>266</v>
      </c>
      <c r="D2" s="9" t="s">
        <v>262</v>
      </c>
      <c r="E2" s="21"/>
      <c r="F2" s="21"/>
      <c r="G2" s="9"/>
      <c r="H2" s="9" t="s">
        <v>176</v>
      </c>
      <c r="I2" s="9" t="s">
        <v>266</v>
      </c>
      <c r="J2" s="9" t="s">
        <v>262</v>
      </c>
      <c r="M2" s="9"/>
      <c r="N2" s="190" t="s">
        <v>176</v>
      </c>
      <c r="O2" s="189" t="s">
        <v>266</v>
      </c>
      <c r="P2" s="189" t="s">
        <v>262</v>
      </c>
      <c r="R2" s="32"/>
      <c r="S2" s="190" t="s">
        <v>176</v>
      </c>
      <c r="T2" s="189" t="s">
        <v>266</v>
      </c>
      <c r="U2" s="189" t="s">
        <v>262</v>
      </c>
    </row>
    <row r="3" spans="1:21" x14ac:dyDescent="0.25">
      <c r="A3" s="9">
        <v>1</v>
      </c>
      <c r="B3" s="42">
        <v>167.3</v>
      </c>
      <c r="C3" s="42">
        <v>176</v>
      </c>
      <c r="D3" s="42">
        <v>198</v>
      </c>
      <c r="E3" s="50">
        <v>88.888888888888886</v>
      </c>
      <c r="F3" s="50"/>
      <c r="G3" s="9">
        <v>1</v>
      </c>
      <c r="H3" s="42">
        <v>217</v>
      </c>
      <c r="I3" s="42">
        <v>226</v>
      </c>
      <c r="J3" s="42">
        <v>276</v>
      </c>
      <c r="K3" s="50">
        <v>81.884057971014485</v>
      </c>
      <c r="M3" s="9">
        <v>1</v>
      </c>
      <c r="N3" s="219">
        <v>3.2000000000000171</v>
      </c>
      <c r="O3" s="220">
        <v>4</v>
      </c>
      <c r="P3" s="220">
        <v>6</v>
      </c>
      <c r="R3" s="9">
        <v>1</v>
      </c>
      <c r="S3" s="219">
        <v>5.3000000000000114</v>
      </c>
      <c r="T3" s="220">
        <v>6</v>
      </c>
      <c r="U3" s="220">
        <v>8</v>
      </c>
    </row>
    <row r="4" spans="1:21" x14ac:dyDescent="0.25">
      <c r="A4" s="9">
        <v>2</v>
      </c>
      <c r="B4" s="42">
        <v>164.1</v>
      </c>
      <c r="C4" s="42">
        <v>172</v>
      </c>
      <c r="D4" s="42">
        <v>192</v>
      </c>
      <c r="E4" s="50">
        <v>89.583333333333343</v>
      </c>
      <c r="F4" s="50"/>
      <c r="G4" s="9">
        <v>2</v>
      </c>
      <c r="H4" s="42">
        <v>211.7</v>
      </c>
      <c r="I4" s="42">
        <v>220</v>
      </c>
      <c r="J4" s="42">
        <v>268</v>
      </c>
      <c r="K4" s="50">
        <v>82.089552238805979</v>
      </c>
      <c r="M4" s="9">
        <v>2</v>
      </c>
      <c r="N4" s="219">
        <v>3.0999999999999943</v>
      </c>
      <c r="O4" s="220">
        <v>4</v>
      </c>
      <c r="P4" s="220">
        <v>6</v>
      </c>
      <c r="R4" s="9">
        <v>2</v>
      </c>
      <c r="S4" s="219">
        <v>5.1999999999999886</v>
      </c>
      <c r="T4" s="220">
        <v>6</v>
      </c>
      <c r="U4" s="220">
        <v>8</v>
      </c>
    </row>
    <row r="5" spans="1:21" x14ac:dyDescent="0.25">
      <c r="A5" s="9">
        <v>3</v>
      </c>
      <c r="B5" s="42">
        <v>161</v>
      </c>
      <c r="C5" s="42">
        <v>168</v>
      </c>
      <c r="D5" s="42">
        <v>186</v>
      </c>
      <c r="E5" s="50">
        <v>90.322580645161281</v>
      </c>
      <c r="F5" s="50"/>
      <c r="G5" s="9">
        <v>3</v>
      </c>
      <c r="H5" s="42">
        <v>206.5</v>
      </c>
      <c r="I5" s="42">
        <v>214</v>
      </c>
      <c r="J5" s="42">
        <v>260</v>
      </c>
      <c r="K5" s="50">
        <v>82.307692307692307</v>
      </c>
      <c r="M5" s="9">
        <v>3</v>
      </c>
      <c r="N5" s="219">
        <v>3</v>
      </c>
      <c r="O5" s="220">
        <v>4</v>
      </c>
      <c r="P5" s="220">
        <v>6</v>
      </c>
      <c r="R5" s="9">
        <v>3</v>
      </c>
      <c r="S5" s="219">
        <v>4.9000000000000057</v>
      </c>
      <c r="T5" s="220">
        <v>6</v>
      </c>
      <c r="U5" s="220">
        <v>8</v>
      </c>
    </row>
    <row r="6" spans="1:21" x14ac:dyDescent="0.25">
      <c r="A6" s="9">
        <v>4</v>
      </c>
      <c r="B6" s="42">
        <v>158</v>
      </c>
      <c r="C6" s="42">
        <v>164</v>
      </c>
      <c r="D6" s="42">
        <v>180</v>
      </c>
      <c r="E6" s="50">
        <v>91.111111111111114</v>
      </c>
      <c r="F6" s="50"/>
      <c r="G6" s="9">
        <v>4</v>
      </c>
      <c r="H6" s="42">
        <v>201.6</v>
      </c>
      <c r="I6" s="42">
        <v>208</v>
      </c>
      <c r="J6" s="42">
        <v>252</v>
      </c>
      <c r="K6" s="50">
        <v>82.539682539682531</v>
      </c>
      <c r="M6" s="9">
        <v>4</v>
      </c>
      <c r="N6" s="219">
        <v>3.1999999999999886</v>
      </c>
      <c r="O6" s="220">
        <v>4</v>
      </c>
      <c r="P6" s="220">
        <v>4</v>
      </c>
      <c r="R6" s="9">
        <v>4</v>
      </c>
      <c r="S6" s="219">
        <v>5.1999999999999886</v>
      </c>
      <c r="T6" s="220">
        <v>6</v>
      </c>
      <c r="U6" s="220">
        <v>8</v>
      </c>
    </row>
    <row r="7" spans="1:21" x14ac:dyDescent="0.25">
      <c r="A7" s="9">
        <v>5</v>
      </c>
      <c r="B7" s="42">
        <v>154.80000000000001</v>
      </c>
      <c r="C7" s="42">
        <v>160</v>
      </c>
      <c r="D7" s="42">
        <v>176</v>
      </c>
      <c r="E7" s="50">
        <v>90.909090909090907</v>
      </c>
      <c r="F7" s="50"/>
      <c r="G7" s="9">
        <v>5</v>
      </c>
      <c r="H7" s="42">
        <v>196.4</v>
      </c>
      <c r="I7" s="42">
        <v>202</v>
      </c>
      <c r="J7" s="42">
        <v>244</v>
      </c>
      <c r="K7" s="50">
        <v>82.786885245901644</v>
      </c>
      <c r="M7" s="9">
        <v>5</v>
      </c>
      <c r="N7" s="219">
        <v>3.1000000000000227</v>
      </c>
      <c r="O7" s="220">
        <v>4</v>
      </c>
      <c r="P7" s="220">
        <v>4</v>
      </c>
      <c r="R7" s="9">
        <v>5</v>
      </c>
      <c r="S7" s="219">
        <v>5.0999999999999943</v>
      </c>
      <c r="T7" s="220">
        <v>5</v>
      </c>
      <c r="U7" s="220">
        <v>8</v>
      </c>
    </row>
    <row r="8" spans="1:21" x14ac:dyDescent="0.25">
      <c r="A8" s="9">
        <v>6</v>
      </c>
      <c r="B8" s="42">
        <v>151.69999999999999</v>
      </c>
      <c r="C8" s="42">
        <v>156</v>
      </c>
      <c r="D8" s="42">
        <v>172</v>
      </c>
      <c r="E8" s="50">
        <v>90.697674418604649</v>
      </c>
      <c r="F8" s="50"/>
      <c r="G8" s="9">
        <v>6</v>
      </c>
      <c r="H8" s="42">
        <v>191.3</v>
      </c>
      <c r="I8" s="42">
        <v>197</v>
      </c>
      <c r="J8" s="42">
        <v>236</v>
      </c>
      <c r="K8" s="50">
        <v>83.474576271186436</v>
      </c>
      <c r="M8" s="9">
        <v>6</v>
      </c>
      <c r="N8" s="219">
        <v>3</v>
      </c>
      <c r="O8" s="220">
        <v>3</v>
      </c>
      <c r="P8" s="220">
        <v>4</v>
      </c>
      <c r="R8" s="9">
        <v>6</v>
      </c>
      <c r="S8" s="219">
        <v>4.7000000000000171</v>
      </c>
      <c r="T8" s="220">
        <v>5</v>
      </c>
      <c r="U8" s="220">
        <v>8</v>
      </c>
    </row>
    <row r="9" spans="1:21" x14ac:dyDescent="0.25">
      <c r="A9" s="9">
        <v>7</v>
      </c>
      <c r="B9" s="42">
        <v>148.69999999999999</v>
      </c>
      <c r="C9" s="42">
        <v>153</v>
      </c>
      <c r="D9" s="42">
        <v>168</v>
      </c>
      <c r="E9" s="50">
        <v>91.071428571428569</v>
      </c>
      <c r="F9" s="50"/>
      <c r="G9" s="9">
        <v>7</v>
      </c>
      <c r="H9" s="42">
        <v>186.6</v>
      </c>
      <c r="I9" s="42">
        <v>192</v>
      </c>
      <c r="J9" s="42">
        <v>228</v>
      </c>
      <c r="K9" s="50">
        <v>84.210526315789465</v>
      </c>
      <c r="M9" s="9">
        <v>7</v>
      </c>
      <c r="N9" s="219">
        <v>2.6999999999999886</v>
      </c>
      <c r="O9" s="220">
        <v>3</v>
      </c>
      <c r="P9" s="220">
        <v>4</v>
      </c>
      <c r="R9" s="9">
        <v>7</v>
      </c>
      <c r="S9" s="219">
        <v>4.2999999999999829</v>
      </c>
      <c r="T9" s="220">
        <v>5</v>
      </c>
      <c r="U9" s="220">
        <v>8</v>
      </c>
    </row>
    <row r="10" spans="1:21" x14ac:dyDescent="0.25">
      <c r="A10" s="9">
        <v>8</v>
      </c>
      <c r="B10" s="42">
        <v>146</v>
      </c>
      <c r="C10" s="42">
        <v>150</v>
      </c>
      <c r="D10" s="42">
        <v>164</v>
      </c>
      <c r="E10" s="50">
        <v>91.463414634146346</v>
      </c>
      <c r="F10" s="50"/>
      <c r="G10" s="9">
        <v>8</v>
      </c>
      <c r="H10" s="42">
        <v>182.3</v>
      </c>
      <c r="I10" s="42">
        <v>187</v>
      </c>
      <c r="J10" s="42">
        <v>220</v>
      </c>
      <c r="K10" s="50">
        <v>85</v>
      </c>
      <c r="M10" s="9">
        <v>8</v>
      </c>
      <c r="N10" s="219">
        <v>2.6999999999999886</v>
      </c>
      <c r="O10" s="220">
        <v>3</v>
      </c>
      <c r="P10" s="220">
        <v>4</v>
      </c>
      <c r="R10" s="9">
        <v>8</v>
      </c>
      <c r="S10" s="219">
        <v>4.1000000000000227</v>
      </c>
      <c r="T10" s="220">
        <v>4.5</v>
      </c>
      <c r="U10" s="220">
        <v>8</v>
      </c>
    </row>
    <row r="11" spans="1:21" x14ac:dyDescent="0.25">
      <c r="A11" s="9">
        <v>9</v>
      </c>
      <c r="B11" s="42">
        <v>143.30000000000001</v>
      </c>
      <c r="C11" s="42">
        <v>147</v>
      </c>
      <c r="D11" s="42">
        <v>160</v>
      </c>
      <c r="E11" s="50">
        <v>91.875</v>
      </c>
      <c r="F11" s="50"/>
      <c r="G11" s="9">
        <v>9</v>
      </c>
      <c r="H11" s="42">
        <v>178.2</v>
      </c>
      <c r="I11" s="42">
        <v>182.5</v>
      </c>
      <c r="J11" s="42">
        <v>212</v>
      </c>
      <c r="K11" s="50">
        <v>86.084905660377359</v>
      </c>
      <c r="M11" s="9">
        <v>9</v>
      </c>
      <c r="N11" s="219">
        <v>2.5</v>
      </c>
      <c r="O11" s="220">
        <v>3</v>
      </c>
      <c r="P11" s="220">
        <v>3</v>
      </c>
      <c r="R11" s="9">
        <v>9</v>
      </c>
      <c r="S11" s="219">
        <v>3.8999999999999773</v>
      </c>
      <c r="T11" s="220">
        <v>4</v>
      </c>
      <c r="U11" s="220">
        <v>7</v>
      </c>
    </row>
    <row r="12" spans="1:21" x14ac:dyDescent="0.25">
      <c r="A12" s="9">
        <v>10</v>
      </c>
      <c r="B12" s="42">
        <v>140.80000000000001</v>
      </c>
      <c r="C12" s="42">
        <v>144</v>
      </c>
      <c r="D12" s="42">
        <v>157</v>
      </c>
      <c r="E12" s="50">
        <v>91.719745222929944</v>
      </c>
      <c r="F12" s="50"/>
      <c r="G12" s="9">
        <v>10</v>
      </c>
      <c r="H12" s="42">
        <v>174.3</v>
      </c>
      <c r="I12" s="42">
        <v>178.5</v>
      </c>
      <c r="J12" s="42">
        <v>205</v>
      </c>
      <c r="K12" s="50">
        <v>87.073170731707322</v>
      </c>
      <c r="M12" s="9">
        <v>10</v>
      </c>
      <c r="N12" s="219">
        <v>2.3000000000000114</v>
      </c>
      <c r="O12" s="220">
        <v>2</v>
      </c>
      <c r="P12" s="220">
        <v>3</v>
      </c>
      <c r="R12" s="9">
        <v>10</v>
      </c>
      <c r="S12" s="219">
        <v>3.5</v>
      </c>
      <c r="T12" s="220">
        <v>3.5</v>
      </c>
      <c r="U12" s="220">
        <v>6</v>
      </c>
    </row>
    <row r="13" spans="1:21" x14ac:dyDescent="0.25">
      <c r="A13" s="9">
        <v>11</v>
      </c>
      <c r="B13" s="42">
        <v>138.5</v>
      </c>
      <c r="C13" s="42">
        <v>142</v>
      </c>
      <c r="D13" s="42">
        <v>154</v>
      </c>
      <c r="E13" s="50">
        <v>92.20779220779221</v>
      </c>
      <c r="F13" s="50"/>
      <c r="G13" s="9">
        <v>11</v>
      </c>
      <c r="H13" s="42">
        <v>170.8</v>
      </c>
      <c r="I13" s="42">
        <v>175</v>
      </c>
      <c r="J13" s="42">
        <v>199</v>
      </c>
      <c r="K13" s="50">
        <v>87.939698492462313</v>
      </c>
      <c r="M13" s="9">
        <v>11</v>
      </c>
      <c r="N13" s="219">
        <v>2.0999999999999943</v>
      </c>
      <c r="O13" s="220">
        <v>2</v>
      </c>
      <c r="P13" s="220">
        <v>3</v>
      </c>
      <c r="R13" s="9">
        <v>11</v>
      </c>
      <c r="S13" s="219">
        <v>3.3000000000000114</v>
      </c>
      <c r="T13" s="220">
        <v>3</v>
      </c>
      <c r="U13" s="220">
        <v>6</v>
      </c>
    </row>
    <row r="14" spans="1:21" x14ac:dyDescent="0.25">
      <c r="A14" s="9">
        <v>12</v>
      </c>
      <c r="B14" s="42">
        <v>136.4</v>
      </c>
      <c r="C14" s="42">
        <v>140</v>
      </c>
      <c r="D14" s="42">
        <v>151</v>
      </c>
      <c r="E14" s="50">
        <v>92.715231788079464</v>
      </c>
      <c r="F14" s="50"/>
      <c r="G14" s="9">
        <v>12</v>
      </c>
      <c r="H14" s="42">
        <v>167.5</v>
      </c>
      <c r="I14" s="42">
        <v>172</v>
      </c>
      <c r="J14" s="42">
        <v>193</v>
      </c>
      <c r="K14" s="50">
        <v>89.119170984455948</v>
      </c>
      <c r="M14" s="9">
        <v>12</v>
      </c>
      <c r="N14" s="219">
        <v>2.2000000000000171</v>
      </c>
      <c r="O14" s="220">
        <v>2</v>
      </c>
      <c r="P14" s="220">
        <v>2</v>
      </c>
      <c r="R14" s="9">
        <v>12</v>
      </c>
      <c r="S14" s="219">
        <v>3.1999999999999886</v>
      </c>
      <c r="T14" s="220">
        <v>3</v>
      </c>
      <c r="U14" s="220">
        <v>5</v>
      </c>
    </row>
    <row r="15" spans="1:21" x14ac:dyDescent="0.25">
      <c r="A15" s="9">
        <v>13</v>
      </c>
      <c r="B15" s="42">
        <v>134.19999999999999</v>
      </c>
      <c r="C15" s="42">
        <v>138</v>
      </c>
      <c r="D15" s="42">
        <v>149</v>
      </c>
      <c r="E15" s="50">
        <v>92.617449664429529</v>
      </c>
      <c r="F15" s="50"/>
      <c r="G15" s="9">
        <v>13</v>
      </c>
      <c r="H15" s="42">
        <v>164.3</v>
      </c>
      <c r="I15" s="42">
        <v>169</v>
      </c>
      <c r="J15" s="42">
        <v>188</v>
      </c>
      <c r="K15" s="50">
        <v>89.893617021276597</v>
      </c>
      <c r="M15" s="9">
        <v>13</v>
      </c>
      <c r="N15" s="219">
        <v>1.8999999999999773</v>
      </c>
      <c r="O15" s="220">
        <v>2</v>
      </c>
      <c r="P15" s="220">
        <v>2</v>
      </c>
      <c r="R15" s="9">
        <v>13</v>
      </c>
      <c r="S15" s="219">
        <v>2.9000000000000057</v>
      </c>
      <c r="T15" s="220">
        <v>2.5</v>
      </c>
      <c r="U15" s="220">
        <v>5</v>
      </c>
    </row>
    <row r="16" spans="1:21" x14ac:dyDescent="0.25">
      <c r="A16" s="9">
        <v>14</v>
      </c>
      <c r="B16" s="42">
        <v>132.30000000000001</v>
      </c>
      <c r="C16" s="42">
        <v>136</v>
      </c>
      <c r="D16" s="42">
        <v>147</v>
      </c>
      <c r="E16" s="50">
        <v>92.517006802721085</v>
      </c>
      <c r="F16" s="50"/>
      <c r="G16" s="9">
        <v>14</v>
      </c>
      <c r="H16" s="42">
        <v>161.4</v>
      </c>
      <c r="I16" s="42">
        <v>166.5</v>
      </c>
      <c r="J16" s="42">
        <v>183</v>
      </c>
      <c r="K16" s="50">
        <v>90.983606557377044</v>
      </c>
      <c r="M16" s="9">
        <v>14</v>
      </c>
      <c r="N16" s="223">
        <v>1.9000000000000057</v>
      </c>
      <c r="O16" s="224">
        <v>2</v>
      </c>
      <c r="P16" s="224">
        <v>2</v>
      </c>
      <c r="R16" s="225">
        <v>14</v>
      </c>
      <c r="S16" s="223">
        <v>2.8000000000000114</v>
      </c>
      <c r="T16" s="224">
        <v>2.5</v>
      </c>
      <c r="U16" s="224">
        <v>5</v>
      </c>
    </row>
    <row r="17" spans="1:21" x14ac:dyDescent="0.25">
      <c r="A17" s="9">
        <v>15</v>
      </c>
      <c r="B17" s="42">
        <v>130.4</v>
      </c>
      <c r="C17" s="42">
        <v>134</v>
      </c>
      <c r="D17" s="42">
        <v>145</v>
      </c>
      <c r="E17" s="50">
        <v>92.41379310344827</v>
      </c>
      <c r="F17" s="50"/>
      <c r="G17" s="9">
        <v>15</v>
      </c>
      <c r="H17" s="42">
        <v>158.6</v>
      </c>
      <c r="I17" s="42">
        <v>164</v>
      </c>
      <c r="J17" s="42">
        <v>178</v>
      </c>
      <c r="K17" s="50">
        <v>92.134831460674164</v>
      </c>
      <c r="N17" s="226">
        <v>3</v>
      </c>
      <c r="O17" s="226">
        <v>4</v>
      </c>
      <c r="P17" s="226">
        <v>4</v>
      </c>
      <c r="Q17" s="227"/>
      <c r="R17" s="227"/>
      <c r="S17" s="226">
        <v>3</v>
      </c>
      <c r="T17" s="226">
        <v>4</v>
      </c>
      <c r="U17" s="226">
        <v>4</v>
      </c>
    </row>
    <row r="19" spans="1:21" ht="18.75" x14ac:dyDescent="0.3">
      <c r="A19" s="196" t="s">
        <v>38</v>
      </c>
      <c r="B19" s="197"/>
      <c r="C19" s="197"/>
      <c r="D19" s="197"/>
      <c r="E19" s="197"/>
      <c r="M19" s="198">
        <v>1</v>
      </c>
      <c r="N19" s="199" t="s">
        <v>255</v>
      </c>
      <c r="O19" s="122"/>
      <c r="R19" s="198">
        <v>1</v>
      </c>
      <c r="S19" s="199" t="s">
        <v>255</v>
      </c>
      <c r="T19" s="122"/>
    </row>
    <row r="20" spans="1:21" ht="18.75" x14ac:dyDescent="0.3">
      <c r="A20" s="200" t="s">
        <v>256</v>
      </c>
      <c r="B20" s="201"/>
      <c r="C20" s="201"/>
      <c r="D20" s="201"/>
      <c r="E20" s="21"/>
      <c r="M20" s="202">
        <v>2</v>
      </c>
      <c r="N20" s="203" t="s">
        <v>257</v>
      </c>
      <c r="O20" s="204"/>
      <c r="R20" s="202">
        <v>2</v>
      </c>
      <c r="S20" s="203" t="s">
        <v>257</v>
      </c>
      <c r="T20" s="204"/>
    </row>
    <row r="21" spans="1:21" ht="18.75" x14ac:dyDescent="0.3">
      <c r="M21" s="205">
        <v>3</v>
      </c>
      <c r="N21" s="206" t="s">
        <v>258</v>
      </c>
      <c r="O21" s="30"/>
      <c r="R21" s="205">
        <v>3</v>
      </c>
      <c r="S21" s="206" t="s">
        <v>258</v>
      </c>
      <c r="T21" s="30"/>
    </row>
    <row r="22" spans="1:21" ht="18.75" x14ac:dyDescent="0.3">
      <c r="M22" s="207">
        <v>4</v>
      </c>
      <c r="N22" s="208" t="s">
        <v>259</v>
      </c>
      <c r="O22" s="209"/>
      <c r="R22" s="207">
        <v>4</v>
      </c>
      <c r="S22" s="208" t="s">
        <v>259</v>
      </c>
      <c r="T22" s="209"/>
    </row>
    <row r="23" spans="1:21" ht="18.75" x14ac:dyDescent="0.3">
      <c r="M23" s="210">
        <v>5</v>
      </c>
      <c r="N23" s="211" t="s">
        <v>260</v>
      </c>
      <c r="O23" s="201"/>
      <c r="R23" s="210">
        <v>5</v>
      </c>
      <c r="S23" s="211" t="s">
        <v>260</v>
      </c>
      <c r="T23" s="201"/>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4016-E7B0-4C6B-B417-FD497F53CBDF}">
  <dimension ref="A1:R23"/>
  <sheetViews>
    <sheetView workbookViewId="0">
      <selection activeCell="L26" sqref="L26"/>
    </sheetView>
  </sheetViews>
  <sheetFormatPr baseColWidth="10" defaultRowHeight="15.75" x14ac:dyDescent="0.25"/>
  <cols>
    <col min="11" max="11" width="15.25" customWidth="1"/>
  </cols>
  <sheetData>
    <row r="1" spans="1:16" ht="22.5" x14ac:dyDescent="0.3">
      <c r="A1" s="1" t="s">
        <v>20</v>
      </c>
      <c r="B1" s="5"/>
      <c r="C1" s="5"/>
      <c r="D1" s="5"/>
      <c r="E1" s="5"/>
      <c r="F1" s="5"/>
      <c r="G1" s="5"/>
      <c r="H1" s="1" t="s">
        <v>242</v>
      </c>
      <c r="I1" s="1"/>
      <c r="J1" s="1"/>
      <c r="K1" s="1"/>
      <c r="L1" s="1"/>
      <c r="M1" s="1"/>
      <c r="N1" s="1"/>
      <c r="O1" s="1"/>
      <c r="P1" s="1"/>
    </row>
    <row r="2" spans="1:16" x14ac:dyDescent="0.25">
      <c r="A2" s="9" t="s">
        <v>241</v>
      </c>
      <c r="B2" s="9" t="s">
        <v>176</v>
      </c>
      <c r="C2" s="9" t="s">
        <v>177</v>
      </c>
      <c r="D2" s="9" t="s">
        <v>261</v>
      </c>
      <c r="E2" s="9" t="s">
        <v>263</v>
      </c>
      <c r="F2" s="9" t="s">
        <v>267</v>
      </c>
      <c r="H2" s="9"/>
      <c r="I2" s="190" t="s">
        <v>176</v>
      </c>
      <c r="J2" s="189" t="s">
        <v>177</v>
      </c>
      <c r="K2" s="189" t="s">
        <v>261</v>
      </c>
      <c r="L2" s="189" t="s">
        <v>263</v>
      </c>
      <c r="M2" s="189" t="s">
        <v>267</v>
      </c>
    </row>
    <row r="3" spans="1:16" x14ac:dyDescent="0.25">
      <c r="A3" s="9">
        <v>1</v>
      </c>
      <c r="B3" s="183">
        <v>2.5370370370370369E-3</v>
      </c>
      <c r="C3" s="183">
        <v>2.7083333333333334E-3</v>
      </c>
      <c r="D3" s="183">
        <v>2.9513888888888888E-3</v>
      </c>
      <c r="E3" s="183">
        <v>2.9340277777777776E-3</v>
      </c>
      <c r="F3" s="183">
        <v>2.9016203703703704E-3</v>
      </c>
      <c r="H3" s="9">
        <v>1</v>
      </c>
      <c r="I3" s="219">
        <v>4.2999999999999829</v>
      </c>
      <c r="J3" s="220">
        <v>6</v>
      </c>
      <c r="K3" s="220">
        <v>8</v>
      </c>
      <c r="L3" s="220">
        <v>7</v>
      </c>
      <c r="M3" s="220">
        <v>6.2999999999999829</v>
      </c>
    </row>
    <row r="4" spans="1:16" x14ac:dyDescent="0.25">
      <c r="A4" s="9">
        <v>2</v>
      </c>
      <c r="B4" s="183">
        <v>2.4872685185185184E-3</v>
      </c>
      <c r="C4" s="183">
        <v>2.638888888888889E-3</v>
      </c>
      <c r="D4" s="183">
        <v>2.8587962962962963E-3</v>
      </c>
      <c r="E4" s="183">
        <v>2.8530092592592591E-3</v>
      </c>
      <c r="F4" s="183">
        <v>2.8287037037037039E-3</v>
      </c>
      <c r="H4" s="9">
        <v>2</v>
      </c>
      <c r="I4" s="219">
        <v>4.0999999999999943</v>
      </c>
      <c r="J4" s="220">
        <v>6</v>
      </c>
      <c r="K4" s="220">
        <v>7</v>
      </c>
      <c r="L4" s="220">
        <v>6.5</v>
      </c>
      <c r="M4" s="220">
        <v>6</v>
      </c>
    </row>
    <row r="5" spans="1:16" x14ac:dyDescent="0.25">
      <c r="A5" s="9">
        <v>3</v>
      </c>
      <c r="B5" s="183">
        <v>2.4398148148148148E-3</v>
      </c>
      <c r="C5" s="183">
        <v>2.5694444444444445E-3</v>
      </c>
      <c r="D5" s="183">
        <v>2.7777777777777779E-3</v>
      </c>
      <c r="E5" s="183">
        <v>2.7777777777777779E-3</v>
      </c>
      <c r="F5" s="183">
        <v>2.7592592592592595E-3</v>
      </c>
      <c r="H5" s="9">
        <v>3</v>
      </c>
      <c r="I5" s="219">
        <v>4</v>
      </c>
      <c r="J5" s="220">
        <v>5.5</v>
      </c>
      <c r="K5" s="220">
        <v>7</v>
      </c>
      <c r="L5" s="220">
        <v>6.5</v>
      </c>
      <c r="M5" s="220">
        <v>5.8000000000000114</v>
      </c>
    </row>
    <row r="6" spans="1:16" x14ac:dyDescent="0.25">
      <c r="A6" s="9">
        <v>4</v>
      </c>
      <c r="B6" s="183">
        <v>2.3935185185185188E-3</v>
      </c>
      <c r="C6" s="183">
        <v>2.5057870370370368E-3</v>
      </c>
      <c r="D6" s="183">
        <v>2.6967592592592594E-3</v>
      </c>
      <c r="E6" s="183">
        <v>2.7025462962962962E-3</v>
      </c>
      <c r="F6" s="183">
        <v>2.6921296296296294E-3</v>
      </c>
      <c r="H6" s="9">
        <v>4</v>
      </c>
      <c r="I6" s="219">
        <v>4.4000000000000057</v>
      </c>
      <c r="J6" s="220">
        <v>5.5</v>
      </c>
      <c r="K6" s="220">
        <v>6</v>
      </c>
      <c r="L6" s="220">
        <v>6.5</v>
      </c>
      <c r="M6" s="220">
        <v>4.9000000000000057</v>
      </c>
    </row>
    <row r="7" spans="1:16" x14ac:dyDescent="0.25">
      <c r="A7" s="9">
        <v>5</v>
      </c>
      <c r="B7" s="183">
        <v>2.3425925925925927E-3</v>
      </c>
      <c r="C7" s="183">
        <v>2.4421296296296296E-3</v>
      </c>
      <c r="D7" s="183">
        <v>2.627314814814815E-3</v>
      </c>
      <c r="E7" s="183">
        <v>2.627314814814815E-3</v>
      </c>
      <c r="F7" s="183">
        <v>2.6354166666666665E-3</v>
      </c>
      <c r="H7" s="9">
        <v>5</v>
      </c>
      <c r="I7" s="219">
        <v>4.0999999999999943</v>
      </c>
      <c r="J7" s="220">
        <v>5</v>
      </c>
      <c r="K7" s="220">
        <v>6</v>
      </c>
      <c r="L7" s="220">
        <v>5.5</v>
      </c>
      <c r="M7" s="220">
        <v>6</v>
      </c>
    </row>
    <row r="8" spans="1:16" x14ac:dyDescent="0.25">
      <c r="A8" s="9">
        <v>6</v>
      </c>
      <c r="B8" s="183">
        <v>2.2951388888888891E-3</v>
      </c>
      <c r="C8" s="183">
        <v>2.3842592592592591E-3</v>
      </c>
      <c r="D8" s="183">
        <v>2.5578703703703705E-3</v>
      </c>
      <c r="E8" s="183">
        <v>2.5636574074074073E-3</v>
      </c>
      <c r="F8" s="183">
        <v>2.5659722222222221E-3</v>
      </c>
      <c r="H8" s="9">
        <v>6</v>
      </c>
      <c r="I8" s="219">
        <v>4</v>
      </c>
      <c r="J8" s="220">
        <v>4.5</v>
      </c>
      <c r="K8" s="220">
        <v>5</v>
      </c>
      <c r="L8" s="220">
        <v>5</v>
      </c>
      <c r="M8" s="220">
        <v>5.1999999999999886</v>
      </c>
    </row>
    <row r="9" spans="1:16" x14ac:dyDescent="0.25">
      <c r="A9" s="9">
        <v>7</v>
      </c>
      <c r="B9" s="183">
        <v>2.2488425925925926E-3</v>
      </c>
      <c r="C9" s="183">
        <v>2.3321759259259259E-3</v>
      </c>
      <c r="D9" s="183">
        <v>2.5000000000000001E-3</v>
      </c>
      <c r="E9" s="183">
        <v>2.5057870370370368E-3</v>
      </c>
      <c r="F9" s="183">
        <v>2.5057870370370368E-3</v>
      </c>
      <c r="H9" s="9">
        <v>7</v>
      </c>
      <c r="I9" s="219">
        <v>3.7000000000000171</v>
      </c>
      <c r="J9" s="220">
        <v>4</v>
      </c>
      <c r="K9" s="220">
        <v>5</v>
      </c>
      <c r="L9" s="220">
        <v>5</v>
      </c>
      <c r="M9" s="220">
        <v>4.9000000000000057</v>
      </c>
    </row>
    <row r="10" spans="1:16" x14ac:dyDescent="0.25">
      <c r="A10" s="9">
        <v>8</v>
      </c>
      <c r="B10" s="183">
        <v>2.2060185185185186E-3</v>
      </c>
      <c r="C10" s="183">
        <v>2.2858796296296295E-3</v>
      </c>
      <c r="D10" s="183">
        <v>2.4421296296296296E-3</v>
      </c>
      <c r="E10" s="183">
        <v>2.4479166666666668E-3</v>
      </c>
      <c r="F10" s="183">
        <v>2.449074074074074E-3</v>
      </c>
      <c r="H10" s="9">
        <v>8</v>
      </c>
      <c r="I10" s="219">
        <v>3.4000000000000057</v>
      </c>
      <c r="J10" s="220">
        <v>4</v>
      </c>
      <c r="K10" s="220">
        <v>5</v>
      </c>
      <c r="L10" s="220">
        <v>5</v>
      </c>
      <c r="M10" s="220">
        <v>4.6999999999999886</v>
      </c>
    </row>
    <row r="11" spans="1:16" x14ac:dyDescent="0.25">
      <c r="A11" s="9">
        <v>9</v>
      </c>
      <c r="B11" s="183">
        <v>2.1666666666666666E-3</v>
      </c>
      <c r="C11" s="183">
        <v>2.2395833333333334E-3</v>
      </c>
      <c r="D11" s="183">
        <v>2.3842592592592591E-3</v>
      </c>
      <c r="E11" s="183">
        <v>2.3900462962962964E-3</v>
      </c>
      <c r="F11" s="183">
        <v>2.394675925925926E-3</v>
      </c>
      <c r="H11" s="9">
        <v>9</v>
      </c>
      <c r="I11" s="219">
        <v>3.3999999999999773</v>
      </c>
      <c r="J11" s="220">
        <v>4</v>
      </c>
      <c r="K11" s="220">
        <v>4</v>
      </c>
      <c r="L11" s="220">
        <v>5</v>
      </c>
      <c r="M11" s="220">
        <v>4.5</v>
      </c>
    </row>
    <row r="12" spans="1:16" x14ac:dyDescent="0.25">
      <c r="A12" s="9">
        <v>10</v>
      </c>
      <c r="B12" s="183">
        <v>2.127314814814815E-3</v>
      </c>
      <c r="C12" s="183">
        <v>2.193287037037037E-3</v>
      </c>
      <c r="D12" s="183">
        <v>2.3379629629629631E-3</v>
      </c>
      <c r="E12" s="183">
        <v>2.3321759259259259E-3</v>
      </c>
      <c r="F12" s="183">
        <v>2.3425925925925927E-3</v>
      </c>
      <c r="H12" s="9">
        <v>10</v>
      </c>
      <c r="I12" s="219">
        <v>3</v>
      </c>
      <c r="J12" s="220">
        <v>3.5</v>
      </c>
      <c r="K12" s="220">
        <v>4</v>
      </c>
      <c r="L12" s="220">
        <v>4</v>
      </c>
      <c r="M12" s="220">
        <v>4.4000000000000057</v>
      </c>
    </row>
    <row r="13" spans="1:16" x14ac:dyDescent="0.25">
      <c r="A13" s="9">
        <v>11</v>
      </c>
      <c r="B13" s="183">
        <v>2.0925925925925925E-3</v>
      </c>
      <c r="C13" s="183">
        <v>2.1527777777777778E-3</v>
      </c>
      <c r="D13" s="183">
        <v>2.2916666666666667E-3</v>
      </c>
      <c r="E13" s="183">
        <v>2.2858796296296295E-3</v>
      </c>
      <c r="F13" s="183">
        <v>2.2916666666666667E-3</v>
      </c>
      <c r="H13" s="9">
        <v>11</v>
      </c>
      <c r="I13" s="219">
        <v>3</v>
      </c>
      <c r="J13" s="220">
        <v>3</v>
      </c>
      <c r="K13" s="220">
        <v>4</v>
      </c>
      <c r="L13" s="220">
        <v>4</v>
      </c>
      <c r="M13" s="220">
        <v>4.1999999999999886</v>
      </c>
    </row>
    <row r="14" spans="1:16" x14ac:dyDescent="0.25">
      <c r="A14" s="9">
        <v>12</v>
      </c>
      <c r="B14" s="183">
        <v>2.0578703703703705E-3</v>
      </c>
      <c r="C14" s="183">
        <v>2.1180555555555558E-3</v>
      </c>
      <c r="D14" s="183">
        <v>2.2453703703703702E-3</v>
      </c>
      <c r="E14" s="183">
        <v>2.2395833333333334E-3</v>
      </c>
      <c r="F14" s="183">
        <v>2.2430555555555559E-3</v>
      </c>
      <c r="H14" s="9">
        <v>12</v>
      </c>
      <c r="I14" s="219">
        <v>2.8000000000000114</v>
      </c>
      <c r="J14" s="220">
        <v>3</v>
      </c>
      <c r="K14" s="220">
        <v>4</v>
      </c>
      <c r="L14" s="220">
        <v>4</v>
      </c>
      <c r="M14" s="220">
        <v>4.3000000000000114</v>
      </c>
    </row>
    <row r="15" spans="1:16" x14ac:dyDescent="0.25">
      <c r="A15" s="9">
        <v>13</v>
      </c>
      <c r="B15" s="183">
        <v>2.0254629629629629E-3</v>
      </c>
      <c r="C15" s="183">
        <v>2.0833333333333333E-3</v>
      </c>
      <c r="D15" s="183">
        <v>2.1990740740740742E-3</v>
      </c>
      <c r="E15" s="183">
        <v>2.193287037037037E-3</v>
      </c>
      <c r="F15" s="183">
        <v>2.193287037037037E-3</v>
      </c>
      <c r="H15" s="9">
        <v>13</v>
      </c>
      <c r="I15" s="219">
        <v>2.5999999999999943</v>
      </c>
      <c r="J15" s="220">
        <v>2.5</v>
      </c>
      <c r="K15" s="220">
        <v>4</v>
      </c>
      <c r="L15" s="220">
        <v>3.5</v>
      </c>
      <c r="M15" s="220">
        <v>3.5</v>
      </c>
    </row>
    <row r="16" spans="1:16" x14ac:dyDescent="0.25">
      <c r="A16" s="9">
        <v>14</v>
      </c>
      <c r="B16" s="183">
        <v>1.9953703703703704E-3</v>
      </c>
      <c r="C16" s="183">
        <v>2.0543981481481481E-3</v>
      </c>
      <c r="D16" s="183">
        <v>2.1527777777777778E-3</v>
      </c>
      <c r="E16" s="183">
        <v>2.1527777777777778E-3</v>
      </c>
      <c r="F16" s="183">
        <v>2.1527777777777778E-3</v>
      </c>
      <c r="H16" s="9">
        <v>14</v>
      </c>
      <c r="I16" s="219">
        <v>2.4000000000000057</v>
      </c>
      <c r="J16" s="220">
        <v>2.5</v>
      </c>
      <c r="K16" s="220">
        <v>3</v>
      </c>
      <c r="L16" s="220">
        <v>3</v>
      </c>
      <c r="M16" s="220">
        <v>3.6999999999999886</v>
      </c>
    </row>
    <row r="17" spans="1:18" x14ac:dyDescent="0.25">
      <c r="A17" s="9">
        <v>15</v>
      </c>
      <c r="B17" s="183">
        <v>1.9675925925925924E-3</v>
      </c>
      <c r="C17" s="183">
        <v>2.0254629629629629E-3</v>
      </c>
      <c r="D17" s="183">
        <v>2.1180555555555558E-3</v>
      </c>
      <c r="E17" s="183">
        <v>2.1180555555555558E-3</v>
      </c>
      <c r="F17" s="183">
        <v>2.1099537037037037E-3</v>
      </c>
      <c r="H17" s="228"/>
      <c r="I17" s="229">
        <v>3</v>
      </c>
      <c r="J17" s="229">
        <v>4</v>
      </c>
      <c r="K17" s="229">
        <v>4</v>
      </c>
      <c r="L17" s="229">
        <v>4</v>
      </c>
      <c r="M17" s="229">
        <v>4</v>
      </c>
    </row>
    <row r="19" spans="1:18" ht="22.5" x14ac:dyDescent="0.3">
      <c r="A19" t="s">
        <v>268</v>
      </c>
      <c r="H19" s="245" t="s">
        <v>70</v>
      </c>
      <c r="I19" s="245"/>
      <c r="J19" s="245"/>
      <c r="K19" s="90" t="s">
        <v>38</v>
      </c>
      <c r="L19" s="91"/>
      <c r="M19" s="91"/>
      <c r="N19" s="91"/>
      <c r="O19" s="89"/>
      <c r="P19" s="89"/>
      <c r="Q19" s="89"/>
      <c r="R19" s="89"/>
    </row>
    <row r="20" spans="1:18" ht="22.5" x14ac:dyDescent="0.3">
      <c r="H20" s="245" t="s">
        <v>69</v>
      </c>
      <c r="I20" s="245"/>
      <c r="J20" s="245"/>
      <c r="K20" s="26" t="s">
        <v>72</v>
      </c>
      <c r="L20" s="27"/>
      <c r="M20" s="27"/>
      <c r="N20" s="27"/>
      <c r="O20" s="122"/>
      <c r="P20" s="122"/>
      <c r="Q20" s="122"/>
      <c r="R20" s="122"/>
    </row>
    <row r="21" spans="1:18" ht="22.5" x14ac:dyDescent="0.3">
      <c r="H21" s="245" t="s">
        <v>96</v>
      </c>
      <c r="I21" s="245"/>
      <c r="J21" s="245"/>
      <c r="K21" s="123" t="s">
        <v>73</v>
      </c>
      <c r="L21" s="124"/>
      <c r="M21" s="124"/>
      <c r="N21" s="124"/>
      <c r="O21" s="123"/>
      <c r="P21" s="123"/>
      <c r="Q21" s="123"/>
      <c r="R21" s="123"/>
    </row>
    <row r="22" spans="1:18" ht="22.5" x14ac:dyDescent="0.3">
      <c r="H22" s="245" t="s">
        <v>68</v>
      </c>
      <c r="I22" s="245"/>
      <c r="J22" s="245"/>
      <c r="K22" s="72" t="s">
        <v>75</v>
      </c>
      <c r="L22" s="73"/>
      <c r="M22" s="73"/>
      <c r="N22" s="73"/>
      <c r="O22" s="74"/>
      <c r="P22" s="74"/>
      <c r="Q22" s="74"/>
      <c r="R22" s="74"/>
    </row>
    <row r="23" spans="1:18" ht="22.5" x14ac:dyDescent="0.3">
      <c r="H23" s="245" t="s">
        <v>71</v>
      </c>
      <c r="I23" s="245"/>
      <c r="J23" s="245"/>
      <c r="K23" s="28" t="s">
        <v>74</v>
      </c>
      <c r="L23" s="28"/>
      <c r="M23" s="29"/>
      <c r="N23" s="29"/>
      <c r="O23" s="30"/>
      <c r="P23" s="30"/>
      <c r="Q23" s="30"/>
      <c r="R23" s="30"/>
    </row>
  </sheetData>
  <mergeCells count="5">
    <mergeCell ref="H19:J19"/>
    <mergeCell ref="H20:J20"/>
    <mergeCell ref="H21:J21"/>
    <mergeCell ref="H22:J22"/>
    <mergeCell ref="H23:J23"/>
  </mergeCells>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DC36-8910-462B-8C6C-BC4A0E11BF11}">
  <dimension ref="A1:P27"/>
  <sheetViews>
    <sheetView workbookViewId="0">
      <selection activeCell="E31" sqref="E31"/>
    </sheetView>
  </sheetViews>
  <sheetFormatPr baseColWidth="10" defaultRowHeight="15.75" x14ac:dyDescent="0.25"/>
  <sheetData>
    <row r="1" spans="1:16" x14ac:dyDescent="0.25">
      <c r="A1" s="37" t="s">
        <v>173</v>
      </c>
      <c r="B1" s="5"/>
      <c r="C1" s="5"/>
      <c r="D1" s="5"/>
      <c r="E1" s="5"/>
      <c r="F1" s="5"/>
      <c r="G1" s="5"/>
      <c r="H1" s="5"/>
      <c r="I1" s="5"/>
      <c r="J1" s="5"/>
      <c r="K1" s="5"/>
      <c r="L1" s="5"/>
      <c r="M1" s="5"/>
      <c r="N1" s="5"/>
      <c r="O1" s="5"/>
      <c r="P1" s="5"/>
    </row>
    <row r="2" spans="1:16" x14ac:dyDescent="0.25">
      <c r="B2" s="21"/>
      <c r="C2" s="21"/>
      <c r="D2" s="21"/>
      <c r="E2" s="21"/>
      <c r="F2" s="21"/>
      <c r="G2" s="21"/>
      <c r="H2" s="21"/>
      <c r="I2" s="21"/>
      <c r="J2" s="21"/>
      <c r="K2" s="21"/>
      <c r="L2" s="21"/>
      <c r="M2" s="21"/>
      <c r="N2" s="21"/>
      <c r="O2" s="21"/>
      <c r="P2" s="21"/>
    </row>
    <row r="3" spans="1:16" x14ac:dyDescent="0.25">
      <c r="A3" t="s">
        <v>174</v>
      </c>
      <c r="B3" s="21"/>
      <c r="C3" s="21"/>
      <c r="D3" s="21"/>
      <c r="E3" s="21"/>
      <c r="F3" s="21"/>
      <c r="G3" s="21"/>
      <c r="H3" s="21"/>
      <c r="I3" s="21"/>
      <c r="J3" s="21"/>
      <c r="K3" s="21"/>
      <c r="L3" s="21"/>
      <c r="M3" s="21"/>
      <c r="N3" s="21"/>
      <c r="O3" s="21"/>
      <c r="P3" s="21"/>
    </row>
    <row r="4" spans="1:16" x14ac:dyDescent="0.25">
      <c r="B4" s="21"/>
      <c r="C4" s="21"/>
      <c r="D4" s="21"/>
      <c r="E4" s="21"/>
      <c r="F4" s="21"/>
      <c r="G4" s="21"/>
      <c r="H4" s="21"/>
      <c r="I4" s="21"/>
      <c r="J4" s="21"/>
      <c r="K4" s="21"/>
      <c r="L4" s="21"/>
      <c r="M4" s="21"/>
      <c r="N4" s="21"/>
      <c r="O4" s="21"/>
      <c r="P4" s="21"/>
    </row>
    <row r="5" spans="1:16" x14ac:dyDescent="0.25">
      <c r="A5" s="37" t="s">
        <v>175</v>
      </c>
      <c r="B5" s="5"/>
      <c r="C5" s="4" t="s">
        <v>241</v>
      </c>
      <c r="D5" s="4" t="s">
        <v>46</v>
      </c>
      <c r="E5" s="161" t="s">
        <v>7</v>
      </c>
      <c r="F5" s="161" t="s">
        <v>1</v>
      </c>
      <c r="G5" s="161" t="s">
        <v>9</v>
      </c>
      <c r="H5" s="161" t="s">
        <v>10</v>
      </c>
      <c r="I5" s="5"/>
      <c r="J5" s="5"/>
      <c r="K5" s="5"/>
      <c r="L5" s="5"/>
      <c r="M5" s="5"/>
      <c r="N5" s="5"/>
      <c r="O5" s="5"/>
      <c r="P5" s="5"/>
    </row>
    <row r="6" spans="1:16" x14ac:dyDescent="0.25">
      <c r="C6" s="173">
        <v>15</v>
      </c>
      <c r="D6" s="173"/>
      <c r="E6" s="183">
        <v>6.4814814814814813E-3</v>
      </c>
      <c r="F6" s="183">
        <v>6.4814814814814813E-3</v>
      </c>
      <c r="G6" s="183">
        <v>6.2500000000000003E-3</v>
      </c>
      <c r="H6" s="183">
        <v>5.4687499999999997E-3</v>
      </c>
    </row>
    <row r="7" spans="1:16" x14ac:dyDescent="0.25">
      <c r="C7" s="173">
        <v>14</v>
      </c>
      <c r="D7" s="173"/>
      <c r="E7" s="183">
        <v>6.6550925925925927E-3</v>
      </c>
      <c r="F7" s="183">
        <v>6.6550925925925927E-3</v>
      </c>
      <c r="G7" s="183">
        <v>6.3657407407407404E-3</v>
      </c>
      <c r="H7" s="183">
        <v>5.5844907407407406E-3</v>
      </c>
    </row>
    <row r="8" spans="1:16" x14ac:dyDescent="0.25">
      <c r="C8" s="173">
        <v>13</v>
      </c>
      <c r="D8" s="173"/>
      <c r="E8" s="183">
        <v>6.8402777777777776E-3</v>
      </c>
      <c r="F8" s="183">
        <v>6.8402777777777776E-3</v>
      </c>
      <c r="G8" s="183">
        <v>6.4814814814814813E-3</v>
      </c>
      <c r="H8" s="183">
        <v>5.6979166666666671E-3</v>
      </c>
    </row>
    <row r="9" spans="1:16" x14ac:dyDescent="0.25">
      <c r="C9" s="173">
        <v>12</v>
      </c>
      <c r="D9" s="173"/>
      <c r="E9" s="183">
        <v>7.037037037037037E-3</v>
      </c>
      <c r="F9" s="183">
        <v>7.037037037037037E-3</v>
      </c>
      <c r="G9" s="183">
        <v>6.5972222222222222E-3</v>
      </c>
      <c r="H9" s="183">
        <v>5.8449074074074072E-3</v>
      </c>
    </row>
    <row r="10" spans="1:16" x14ac:dyDescent="0.25">
      <c r="C10" s="173">
        <v>11</v>
      </c>
      <c r="D10" s="161" t="s">
        <v>179</v>
      </c>
      <c r="E10" s="183">
        <v>7.2337962962962963E-3</v>
      </c>
      <c r="F10" s="183">
        <v>7.2337962962962963E-3</v>
      </c>
      <c r="G10" s="183">
        <v>6.7129629629629631E-3</v>
      </c>
      <c r="H10" s="183">
        <v>5.9803240740740745E-3</v>
      </c>
    </row>
    <row r="11" spans="1:16" x14ac:dyDescent="0.25">
      <c r="C11" s="173">
        <v>10</v>
      </c>
      <c r="D11" s="173"/>
      <c r="E11" s="183">
        <v>7.4305555555555557E-3</v>
      </c>
      <c r="F11" s="183">
        <v>7.4305555555555557E-3</v>
      </c>
      <c r="G11" s="183">
        <v>6.828703703703704E-3</v>
      </c>
      <c r="H11" s="183">
        <v>6.1250000000000002E-3</v>
      </c>
    </row>
    <row r="12" spans="1:16" x14ac:dyDescent="0.25">
      <c r="C12" s="173">
        <v>9</v>
      </c>
      <c r="D12" s="173"/>
      <c r="E12" s="183">
        <v>7.6504629629629631E-3</v>
      </c>
      <c r="F12" s="183">
        <v>7.6504629629629631E-3</v>
      </c>
      <c r="G12" s="183">
        <v>6.9444444444444441E-3</v>
      </c>
      <c r="H12" s="183">
        <v>6.2789351851851851E-3</v>
      </c>
    </row>
    <row r="13" spans="1:16" x14ac:dyDescent="0.25">
      <c r="C13" s="173">
        <v>8</v>
      </c>
      <c r="D13" s="173"/>
      <c r="E13" s="183">
        <v>7.8703703703703696E-3</v>
      </c>
      <c r="F13" s="183">
        <v>7.8703703703703696E-3</v>
      </c>
      <c r="G13" s="183">
        <v>7.1180555555555554E-3</v>
      </c>
      <c r="H13" s="183">
        <v>6.4236111111111108E-3</v>
      </c>
    </row>
    <row r="14" spans="1:16" x14ac:dyDescent="0.25">
      <c r="C14" s="173">
        <v>7</v>
      </c>
      <c r="D14" s="173"/>
      <c r="E14" s="183">
        <v>8.1018518518518514E-3</v>
      </c>
      <c r="F14" s="183">
        <v>8.1018518518518514E-3</v>
      </c>
      <c r="G14" s="183">
        <v>7.2916666666666668E-3</v>
      </c>
      <c r="H14" s="183">
        <v>6.5763888888888894E-3</v>
      </c>
    </row>
    <row r="15" spans="1:16" x14ac:dyDescent="0.25">
      <c r="C15" s="173">
        <v>6</v>
      </c>
      <c r="D15" s="173"/>
      <c r="E15" s="183">
        <v>8.3449074074074068E-3</v>
      </c>
      <c r="F15" s="183">
        <v>8.3449074074074068E-3</v>
      </c>
      <c r="G15" s="183">
        <v>7.4652777777777781E-3</v>
      </c>
      <c r="H15" s="183">
        <v>6.7708333333333336E-3</v>
      </c>
    </row>
    <row r="16" spans="1:16" x14ac:dyDescent="0.25">
      <c r="C16" s="173">
        <v>5</v>
      </c>
      <c r="D16" s="161" t="s">
        <v>178</v>
      </c>
      <c r="E16" s="183">
        <v>8.5995370370370375E-3</v>
      </c>
      <c r="F16" s="183">
        <v>8.5995370370370375E-3</v>
      </c>
      <c r="G16" s="183">
        <v>7.6388888888888886E-3</v>
      </c>
      <c r="H16" s="183">
        <v>6.9537037037037033E-3</v>
      </c>
    </row>
    <row r="17" spans="3:13" x14ac:dyDescent="0.25">
      <c r="C17" s="173">
        <v>4</v>
      </c>
      <c r="D17" s="173"/>
      <c r="E17" s="183">
        <v>8.8541666666666664E-3</v>
      </c>
      <c r="F17" s="183">
        <v>8.8541666666666664E-3</v>
      </c>
      <c r="G17" s="183">
        <v>7.8703703703703696E-3</v>
      </c>
      <c r="H17" s="183">
        <v>7.1469907407407411E-3</v>
      </c>
    </row>
    <row r="18" spans="3:13" x14ac:dyDescent="0.25">
      <c r="C18" s="173">
        <v>3</v>
      </c>
      <c r="D18" s="173"/>
      <c r="E18" s="183">
        <v>9.1319444444444443E-3</v>
      </c>
      <c r="F18" s="183">
        <v>9.1319444444444443E-3</v>
      </c>
      <c r="G18" s="183">
        <v>8.1018518518518514E-3</v>
      </c>
      <c r="H18" s="183">
        <v>7.3587962962962956E-3</v>
      </c>
    </row>
    <row r="19" spans="3:13" x14ac:dyDescent="0.25">
      <c r="C19" s="173">
        <v>2</v>
      </c>
      <c r="D19" s="173"/>
      <c r="E19" s="183">
        <v>9.4212962962962957E-3</v>
      </c>
      <c r="F19" s="183">
        <v>9.4212962962962957E-3</v>
      </c>
      <c r="G19" s="183">
        <v>8.3333333333333332E-3</v>
      </c>
      <c r="H19" s="183">
        <v>7.5810185185185182E-3</v>
      </c>
    </row>
    <row r="20" spans="3:13" x14ac:dyDescent="0.25">
      <c r="C20" s="173">
        <v>1</v>
      </c>
      <c r="D20" s="173"/>
      <c r="E20" s="183">
        <v>9.7222222222222224E-3</v>
      </c>
      <c r="F20" s="183">
        <v>9.7222222222222224E-3</v>
      </c>
      <c r="G20" s="183">
        <v>8.6805555555555559E-3</v>
      </c>
      <c r="H20" s="183">
        <v>7.8125E-3</v>
      </c>
    </row>
    <row r="23" spans="3:13" ht="22.5" x14ac:dyDescent="0.3">
      <c r="C23" s="245" t="s">
        <v>70</v>
      </c>
      <c r="D23" s="245"/>
      <c r="E23" s="245"/>
      <c r="F23" s="90" t="s">
        <v>38</v>
      </c>
      <c r="G23" s="91"/>
      <c r="H23" s="91"/>
      <c r="I23" s="91"/>
      <c r="J23" s="89"/>
      <c r="K23" s="89"/>
      <c r="L23" s="89"/>
      <c r="M23" s="89"/>
    </row>
    <row r="24" spans="3:13" ht="22.5" x14ac:dyDescent="0.3">
      <c r="C24" s="245" t="s">
        <v>69</v>
      </c>
      <c r="D24" s="245"/>
      <c r="E24" s="245"/>
      <c r="F24" s="26" t="s">
        <v>72</v>
      </c>
      <c r="G24" s="27"/>
      <c r="H24" s="27"/>
      <c r="I24" s="27"/>
      <c r="J24" s="122"/>
      <c r="K24" s="122"/>
      <c r="L24" s="122"/>
      <c r="M24" s="122"/>
    </row>
    <row r="25" spans="3:13" ht="22.5" x14ac:dyDescent="0.3">
      <c r="C25" s="245" t="s">
        <v>96</v>
      </c>
      <c r="D25" s="245"/>
      <c r="E25" s="245"/>
      <c r="F25" s="123" t="s">
        <v>73</v>
      </c>
      <c r="G25" s="124"/>
      <c r="H25" s="124"/>
      <c r="I25" s="124"/>
      <c r="J25" s="123"/>
      <c r="K25" s="123"/>
      <c r="L25" s="123"/>
      <c r="M25" s="123"/>
    </row>
    <row r="26" spans="3:13" ht="22.5" x14ac:dyDescent="0.3">
      <c r="C26" s="245" t="s">
        <v>68</v>
      </c>
      <c r="D26" s="245"/>
      <c r="E26" s="245"/>
      <c r="F26" s="72" t="s">
        <v>75</v>
      </c>
      <c r="G26" s="73"/>
      <c r="H26" s="73"/>
      <c r="I26" s="73"/>
      <c r="J26" s="74"/>
      <c r="K26" s="74"/>
      <c r="L26" s="74"/>
      <c r="M26" s="74"/>
    </row>
    <row r="27" spans="3:13" ht="22.5" x14ac:dyDescent="0.3">
      <c r="C27" s="245" t="s">
        <v>71</v>
      </c>
      <c r="D27" s="245"/>
      <c r="E27" s="245"/>
      <c r="F27" s="28" t="s">
        <v>74</v>
      </c>
      <c r="G27" s="28"/>
      <c r="H27" s="29"/>
      <c r="I27" s="29"/>
      <c r="J27" s="30"/>
      <c r="K27" s="30"/>
      <c r="L27" s="30"/>
      <c r="M27" s="30"/>
    </row>
  </sheetData>
  <mergeCells count="5">
    <mergeCell ref="C23:E23"/>
    <mergeCell ref="C24:E24"/>
    <mergeCell ref="C25:E25"/>
    <mergeCell ref="C26:E26"/>
    <mergeCell ref="C27:E27"/>
  </mergeCells>
  <pageMargins left="0.7" right="0.7" top="0.78740157499999996" bottom="0.78740157499999996"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3417-C210-43EF-B934-CC5A05C826DE}">
  <dimension ref="A1:X109"/>
  <sheetViews>
    <sheetView topLeftCell="A82" workbookViewId="0">
      <selection activeCell="T131" sqref="T131"/>
    </sheetView>
  </sheetViews>
  <sheetFormatPr baseColWidth="10" defaultRowHeight="15.75" x14ac:dyDescent="0.25"/>
  <sheetData>
    <row r="1" spans="1:16" x14ac:dyDescent="0.25">
      <c r="A1" s="37" t="s">
        <v>180</v>
      </c>
      <c r="B1" s="5"/>
      <c r="C1" s="4" t="s">
        <v>241</v>
      </c>
      <c r="D1" s="4" t="s">
        <v>176</v>
      </c>
      <c r="E1" s="4" t="s">
        <v>177</v>
      </c>
      <c r="F1" s="4" t="s">
        <v>17</v>
      </c>
      <c r="G1" s="4" t="s">
        <v>8</v>
      </c>
      <c r="H1" s="4" t="s">
        <v>25</v>
      </c>
      <c r="I1" s="4" t="s">
        <v>9</v>
      </c>
      <c r="J1" s="4" t="s">
        <v>3</v>
      </c>
      <c r="K1" s="4" t="s">
        <v>7</v>
      </c>
      <c r="L1" s="4" t="s">
        <v>1</v>
      </c>
      <c r="M1" s="5"/>
      <c r="N1" s="5"/>
      <c r="O1" s="5"/>
      <c r="P1" s="5"/>
    </row>
    <row r="2" spans="1:16" x14ac:dyDescent="0.25">
      <c r="B2" s="21"/>
      <c r="C2" s="9">
        <v>1</v>
      </c>
      <c r="D2" s="162" t="s">
        <v>181</v>
      </c>
      <c r="E2" s="162" t="s">
        <v>197</v>
      </c>
      <c r="F2" s="162">
        <v>0</v>
      </c>
      <c r="G2" s="162">
        <v>9.7569444444444448E-3</v>
      </c>
      <c r="H2" s="162">
        <v>1.1041666666666667E-2</v>
      </c>
      <c r="I2" s="162">
        <v>1.0416666666666666E-2</v>
      </c>
      <c r="J2" s="162">
        <v>1.1087962962962963E-2</v>
      </c>
      <c r="K2" s="162">
        <v>1.1342592592592593E-2</v>
      </c>
      <c r="L2" s="162">
        <v>1.1342592592592593E-2</v>
      </c>
      <c r="M2" s="21"/>
      <c r="N2" s="21"/>
      <c r="O2" s="21"/>
      <c r="P2" s="21"/>
    </row>
    <row r="3" spans="1:16" x14ac:dyDescent="0.25">
      <c r="C3" s="9">
        <v>2</v>
      </c>
      <c r="D3" s="162" t="s">
        <v>182</v>
      </c>
      <c r="E3" s="162" t="s">
        <v>198</v>
      </c>
      <c r="F3" s="162">
        <v>0</v>
      </c>
      <c r="G3" s="162">
        <v>9.5486111111111119E-3</v>
      </c>
      <c r="H3" s="162">
        <v>1.0729166666666666E-2</v>
      </c>
      <c r="I3" s="162">
        <v>1.0208333333333333E-2</v>
      </c>
      <c r="J3" s="162">
        <v>1.0798611111111111E-2</v>
      </c>
      <c r="K3" s="162">
        <v>1.0960648148148148E-2</v>
      </c>
      <c r="L3" s="162">
        <v>1.0960648148148148E-2</v>
      </c>
    </row>
    <row r="4" spans="1:16" x14ac:dyDescent="0.25">
      <c r="C4" s="9">
        <v>3</v>
      </c>
      <c r="D4" s="162" t="s">
        <v>183</v>
      </c>
      <c r="E4" s="162" t="s">
        <v>199</v>
      </c>
      <c r="F4" s="162">
        <v>0</v>
      </c>
      <c r="G4" s="162">
        <v>9.3402777777777772E-3</v>
      </c>
      <c r="H4" s="162">
        <v>1.0416666666666666E-2</v>
      </c>
      <c r="I4" s="162">
        <v>0.01</v>
      </c>
      <c r="J4" s="162">
        <v>1.0520833333333333E-2</v>
      </c>
      <c r="K4" s="162">
        <v>1.0613425925925925E-2</v>
      </c>
      <c r="L4" s="162">
        <v>1.0613425925925925E-2</v>
      </c>
    </row>
    <row r="5" spans="1:16" x14ac:dyDescent="0.25">
      <c r="C5" s="9">
        <v>4</v>
      </c>
      <c r="D5" s="162" t="s">
        <v>184</v>
      </c>
      <c r="E5" s="162" t="s">
        <v>200</v>
      </c>
      <c r="F5" s="162">
        <v>0</v>
      </c>
      <c r="G5" s="162">
        <v>9.0277777777777769E-3</v>
      </c>
      <c r="H5" s="162">
        <v>1.0104166666666666E-2</v>
      </c>
      <c r="I5" s="162">
        <v>9.7916666666666673E-3</v>
      </c>
      <c r="J5" s="162">
        <v>1.0254629629629629E-2</v>
      </c>
      <c r="K5" s="162">
        <v>1.0405092592592593E-2</v>
      </c>
      <c r="L5" s="162">
        <v>1.0405092592592593E-2</v>
      </c>
    </row>
    <row r="6" spans="1:16" x14ac:dyDescent="0.25">
      <c r="C6" s="9">
        <v>5</v>
      </c>
      <c r="D6" s="162" t="s">
        <v>185</v>
      </c>
      <c r="E6" s="162" t="s">
        <v>201</v>
      </c>
      <c r="F6" s="162" t="s">
        <v>212</v>
      </c>
      <c r="G6" s="162">
        <v>8.819444444444444E-3</v>
      </c>
      <c r="H6" s="162">
        <v>9.7916666666666673E-3</v>
      </c>
      <c r="I6" s="162">
        <v>9.5833333333333326E-3</v>
      </c>
      <c r="J6" s="162">
        <v>9.9884259259259266E-3</v>
      </c>
      <c r="K6" s="162">
        <v>9.9884259259259266E-3</v>
      </c>
      <c r="L6" s="162">
        <v>9.9884259259259266E-3</v>
      </c>
    </row>
    <row r="7" spans="1:16" x14ac:dyDescent="0.25">
      <c r="C7" s="9">
        <v>6</v>
      </c>
      <c r="D7" s="162" t="s">
        <v>186</v>
      </c>
      <c r="E7" s="162" t="s">
        <v>202</v>
      </c>
      <c r="F7" s="162">
        <v>0</v>
      </c>
      <c r="G7" s="162">
        <v>8.611111111111111E-3</v>
      </c>
      <c r="H7" s="162">
        <v>9.479166666666667E-3</v>
      </c>
      <c r="I7" s="162">
        <v>9.3749999999999997E-3</v>
      </c>
      <c r="J7" s="162">
        <v>9.7337962962962959E-3</v>
      </c>
      <c r="K7" s="162">
        <v>9.6990740740740735E-3</v>
      </c>
      <c r="L7" s="162">
        <v>9.6990740740740735E-3</v>
      </c>
    </row>
    <row r="8" spans="1:16" x14ac:dyDescent="0.25">
      <c r="C8" s="9">
        <v>7</v>
      </c>
      <c r="D8" s="162" t="s">
        <v>187</v>
      </c>
      <c r="E8" s="162" t="s">
        <v>203</v>
      </c>
      <c r="F8" s="162">
        <v>0</v>
      </c>
      <c r="G8" s="162">
        <v>8.4027777777777781E-3</v>
      </c>
      <c r="H8" s="162">
        <v>9.1666666666666667E-3</v>
      </c>
      <c r="I8" s="162">
        <v>9.1666666666666667E-3</v>
      </c>
      <c r="J8" s="162">
        <v>9.4907407407407406E-3</v>
      </c>
      <c r="K8" s="162">
        <v>9.4444444444444445E-3</v>
      </c>
      <c r="L8" s="162">
        <v>9.4444444444444445E-3</v>
      </c>
    </row>
    <row r="9" spans="1:16" x14ac:dyDescent="0.25">
      <c r="C9" s="9">
        <v>8</v>
      </c>
      <c r="D9" s="162" t="s">
        <v>188</v>
      </c>
      <c r="E9" s="162" t="s">
        <v>204</v>
      </c>
      <c r="F9" s="162">
        <v>0</v>
      </c>
      <c r="G9" s="162">
        <v>8.1944444444444452E-3</v>
      </c>
      <c r="H9" s="162">
        <v>8.8541666666666664E-3</v>
      </c>
      <c r="I9" s="162">
        <v>8.9583333333333338E-3</v>
      </c>
      <c r="J9" s="162">
        <v>9.2476851851851852E-3</v>
      </c>
      <c r="K9" s="162">
        <v>9.2013888888888892E-3</v>
      </c>
      <c r="L9" s="162">
        <v>9.2013888888888892E-3</v>
      </c>
    </row>
    <row r="10" spans="1:16" x14ac:dyDescent="0.25">
      <c r="C10" s="9">
        <v>9</v>
      </c>
      <c r="D10" s="162" t="s">
        <v>189</v>
      </c>
      <c r="E10" s="162" t="s">
        <v>205</v>
      </c>
      <c r="F10" s="162">
        <v>0</v>
      </c>
      <c r="G10" s="162">
        <v>8.0902777777777778E-3</v>
      </c>
      <c r="H10" s="162">
        <v>8.6574074074074071E-3</v>
      </c>
      <c r="I10" s="162">
        <v>8.7500000000000008E-3</v>
      </c>
      <c r="J10" s="162">
        <v>9.0162037037037034E-3</v>
      </c>
      <c r="K10" s="162">
        <v>8.9699074074074073E-3</v>
      </c>
      <c r="L10" s="162">
        <v>8.9699074074074073E-3</v>
      </c>
    </row>
    <row r="11" spans="1:16" x14ac:dyDescent="0.25">
      <c r="C11" s="9">
        <v>10</v>
      </c>
      <c r="D11" s="162" t="s">
        <v>190</v>
      </c>
      <c r="E11" s="162" t="s">
        <v>206</v>
      </c>
      <c r="F11" s="162">
        <v>0</v>
      </c>
      <c r="G11" s="162">
        <v>7.8819444444444449E-3</v>
      </c>
      <c r="H11" s="162">
        <v>8.3449074074074068E-3</v>
      </c>
      <c r="I11" s="162">
        <v>8.5416666666666662E-3</v>
      </c>
      <c r="J11" s="162">
        <v>8.7847222222222215E-3</v>
      </c>
      <c r="K11" s="162">
        <v>8.7615740740740744E-3</v>
      </c>
      <c r="L11" s="162">
        <v>8.7615740740740744E-3</v>
      </c>
    </row>
    <row r="12" spans="1:16" x14ac:dyDescent="0.25">
      <c r="C12" s="9">
        <v>11</v>
      </c>
      <c r="D12" s="162" t="s">
        <v>191</v>
      </c>
      <c r="E12" s="162" t="s">
        <v>207</v>
      </c>
      <c r="F12" s="162" t="s">
        <v>213</v>
      </c>
      <c r="G12" s="162">
        <v>7.6736111111111111E-3</v>
      </c>
      <c r="H12" s="162">
        <v>8.1481481481481474E-3</v>
      </c>
      <c r="I12" s="162">
        <v>8.3333333333333332E-3</v>
      </c>
      <c r="J12" s="162">
        <v>8.564814814814815E-3</v>
      </c>
      <c r="K12" s="162">
        <v>8.564814814814815E-3</v>
      </c>
      <c r="L12" s="162">
        <v>8.564814814814815E-3</v>
      </c>
    </row>
    <row r="13" spans="1:16" x14ac:dyDescent="0.25">
      <c r="C13" s="9">
        <v>12</v>
      </c>
      <c r="D13" s="162" t="s">
        <v>192</v>
      </c>
      <c r="E13" s="162" t="s">
        <v>208</v>
      </c>
      <c r="F13" s="162">
        <v>0</v>
      </c>
      <c r="G13" s="162">
        <v>7.5694444444444446E-3</v>
      </c>
      <c r="H13" s="162">
        <v>7.9745370370370369E-3</v>
      </c>
      <c r="I13" s="162">
        <v>8.1944444444444452E-3</v>
      </c>
      <c r="J13" s="162">
        <v>8.3564814814814821E-3</v>
      </c>
      <c r="K13" s="162">
        <v>8.3680555555555557E-3</v>
      </c>
      <c r="L13" s="162">
        <v>8.3680555555555557E-3</v>
      </c>
    </row>
    <row r="14" spans="1:16" x14ac:dyDescent="0.25">
      <c r="C14" s="9">
        <v>13</v>
      </c>
      <c r="D14" s="162" t="s">
        <v>193</v>
      </c>
      <c r="E14" s="162" t="s">
        <v>209</v>
      </c>
      <c r="F14" s="162">
        <v>0</v>
      </c>
      <c r="G14" s="162">
        <v>7.3611111111111108E-3</v>
      </c>
      <c r="H14" s="162">
        <v>7.8125E-3</v>
      </c>
      <c r="I14" s="162">
        <v>8.0555555555555554E-3</v>
      </c>
      <c r="J14" s="162">
        <v>8.1481481481481474E-3</v>
      </c>
      <c r="K14" s="162">
        <v>8.1944444444444452E-3</v>
      </c>
      <c r="L14" s="162">
        <v>8.1944444444444452E-3</v>
      </c>
    </row>
    <row r="15" spans="1:16" x14ac:dyDescent="0.25">
      <c r="C15" s="9">
        <v>14</v>
      </c>
      <c r="D15" s="162" t="s">
        <v>194</v>
      </c>
      <c r="E15" s="162" t="s">
        <v>210</v>
      </c>
      <c r="F15" s="162">
        <v>0</v>
      </c>
      <c r="G15" s="162">
        <v>7.2569444444444443E-3</v>
      </c>
      <c r="H15" s="162">
        <v>7.6620370370370366E-3</v>
      </c>
      <c r="I15" s="162">
        <v>7.9166666666666673E-3</v>
      </c>
      <c r="J15" s="162">
        <v>7.9398148148148145E-3</v>
      </c>
      <c r="K15" s="162">
        <v>8.0324074074074082E-3</v>
      </c>
      <c r="L15" s="162">
        <v>8.0324074074074082E-3</v>
      </c>
    </row>
    <row r="16" spans="1:16" x14ac:dyDescent="0.25">
      <c r="C16" s="9">
        <v>15</v>
      </c>
      <c r="D16" s="162" t="s">
        <v>195</v>
      </c>
      <c r="E16" s="162" t="s">
        <v>211</v>
      </c>
      <c r="F16" s="162">
        <v>0</v>
      </c>
      <c r="G16" s="162">
        <v>7.0486111111111114E-3</v>
      </c>
      <c r="H16" s="162">
        <v>7.5231481481481477E-3</v>
      </c>
      <c r="I16" s="162">
        <v>7.8703703703703696E-3</v>
      </c>
      <c r="J16" s="162">
        <v>7.743055555555556E-3</v>
      </c>
      <c r="K16" s="162">
        <v>7.8703703703703696E-3</v>
      </c>
      <c r="L16" s="162">
        <v>7.8703703703703696E-3</v>
      </c>
    </row>
    <row r="18" spans="1:24" ht="18.75" x14ac:dyDescent="0.3">
      <c r="C18" s="198">
        <v>1</v>
      </c>
      <c r="D18" s="199" t="s">
        <v>255</v>
      </c>
      <c r="E18" s="122"/>
    </row>
    <row r="19" spans="1:24" ht="18.75" x14ac:dyDescent="0.3">
      <c r="C19" s="202">
        <v>2</v>
      </c>
      <c r="D19" s="203" t="s">
        <v>257</v>
      </c>
      <c r="E19" s="204"/>
    </row>
    <row r="20" spans="1:24" ht="18.75" x14ac:dyDescent="0.3">
      <c r="C20" s="205">
        <v>3</v>
      </c>
      <c r="D20" s="206" t="s">
        <v>258</v>
      </c>
      <c r="E20" s="30"/>
    </row>
    <row r="21" spans="1:24" ht="18.75" x14ac:dyDescent="0.3">
      <c r="C21" s="207">
        <v>4</v>
      </c>
      <c r="D21" s="208" t="s">
        <v>259</v>
      </c>
      <c r="E21" s="209"/>
    </row>
    <row r="22" spans="1:24" ht="18.75" x14ac:dyDescent="0.3">
      <c r="C22" s="210">
        <v>5</v>
      </c>
      <c r="D22" s="211" t="s">
        <v>260</v>
      </c>
      <c r="E22" s="201"/>
    </row>
    <row r="24" spans="1:24" x14ac:dyDescent="0.25">
      <c r="A24" s="37" t="s">
        <v>214</v>
      </c>
      <c r="B24" s="5"/>
      <c r="C24" s="5"/>
      <c r="D24" s="5"/>
      <c r="E24" s="5"/>
      <c r="F24" s="5"/>
      <c r="G24" s="5"/>
      <c r="H24" s="5"/>
      <c r="I24" s="5"/>
      <c r="J24" s="5"/>
      <c r="K24" s="5"/>
      <c r="L24" s="5"/>
      <c r="M24" s="5"/>
      <c r="N24" s="5"/>
      <c r="O24" s="5"/>
      <c r="P24" s="5"/>
    </row>
    <row r="25" spans="1:24" x14ac:dyDescent="0.25">
      <c r="B25" s="4">
        <v>1</v>
      </c>
      <c r="C25" s="4">
        <v>2</v>
      </c>
      <c r="D25" s="4">
        <v>3</v>
      </c>
      <c r="E25" s="4">
        <v>4</v>
      </c>
      <c r="F25" s="4">
        <v>5</v>
      </c>
      <c r="G25" s="4">
        <v>6</v>
      </c>
      <c r="H25" s="4">
        <v>7</v>
      </c>
      <c r="I25" s="4">
        <v>8</v>
      </c>
      <c r="J25" s="4">
        <v>9</v>
      </c>
      <c r="K25" s="4">
        <v>10</v>
      </c>
      <c r="L25" s="4">
        <v>11</v>
      </c>
      <c r="M25" s="4">
        <v>12</v>
      </c>
      <c r="N25" s="4">
        <v>13</v>
      </c>
      <c r="O25" s="4">
        <v>14</v>
      </c>
      <c r="P25" s="4">
        <v>15</v>
      </c>
      <c r="R25" s="9" t="s">
        <v>241</v>
      </c>
      <c r="S25" s="9" t="s">
        <v>17</v>
      </c>
      <c r="T25" s="9" t="s">
        <v>25</v>
      </c>
      <c r="U25" s="9" t="s">
        <v>3</v>
      </c>
      <c r="V25" s="9" t="s">
        <v>196</v>
      </c>
      <c r="W25" s="9" t="s">
        <v>1</v>
      </c>
      <c r="X25" s="9" t="s">
        <v>8</v>
      </c>
    </row>
    <row r="26" spans="1:24" x14ac:dyDescent="0.25">
      <c r="A26" s="37" t="s">
        <v>176</v>
      </c>
      <c r="B26" s="42">
        <v>0</v>
      </c>
      <c r="C26" s="42">
        <v>0</v>
      </c>
      <c r="D26" s="42">
        <v>0</v>
      </c>
      <c r="E26" s="42">
        <v>0</v>
      </c>
      <c r="F26" s="42">
        <v>0</v>
      </c>
      <c r="G26" s="42">
        <v>0</v>
      </c>
      <c r="H26" s="42">
        <v>0</v>
      </c>
      <c r="I26" s="42">
        <v>0</v>
      </c>
      <c r="J26" s="42">
        <v>0</v>
      </c>
      <c r="K26" s="42">
        <v>0</v>
      </c>
      <c r="L26" s="42">
        <v>0</v>
      </c>
      <c r="M26" s="42">
        <v>0</v>
      </c>
      <c r="N26" s="42">
        <v>0</v>
      </c>
      <c r="O26" s="42">
        <v>0</v>
      </c>
      <c r="P26" s="42">
        <v>0</v>
      </c>
      <c r="R26" s="9">
        <v>1</v>
      </c>
      <c r="S26" s="162"/>
      <c r="T26" s="162">
        <v>1.4282407407407409E-2</v>
      </c>
      <c r="U26" s="162">
        <v>1.5300925925925926E-2</v>
      </c>
      <c r="V26" s="162">
        <v>1.5509259259259257E-2</v>
      </c>
      <c r="W26" s="162">
        <v>1.5509259259259257E-2</v>
      </c>
      <c r="X26" s="162">
        <v>1.101887327940968E-2</v>
      </c>
    </row>
    <row r="27" spans="1:24" x14ac:dyDescent="0.25">
      <c r="A27" s="37" t="s">
        <v>177</v>
      </c>
      <c r="B27" s="42">
        <v>0</v>
      </c>
      <c r="C27" s="42">
        <v>0</v>
      </c>
      <c r="D27" s="42">
        <v>0</v>
      </c>
      <c r="E27" s="42">
        <v>0</v>
      </c>
      <c r="F27" s="42">
        <v>0</v>
      </c>
      <c r="G27" s="42">
        <v>0</v>
      </c>
      <c r="H27" s="42">
        <v>0</v>
      </c>
      <c r="I27" s="42">
        <v>0</v>
      </c>
      <c r="J27" s="42">
        <v>0</v>
      </c>
      <c r="K27" s="42">
        <v>0</v>
      </c>
      <c r="L27" s="42">
        <v>0</v>
      </c>
      <c r="M27" s="42">
        <v>0</v>
      </c>
      <c r="N27" s="42">
        <v>0</v>
      </c>
      <c r="O27" s="42">
        <v>0</v>
      </c>
      <c r="P27" s="42">
        <v>0</v>
      </c>
      <c r="R27" s="9">
        <v>2</v>
      </c>
      <c r="S27" s="162"/>
      <c r="T27" s="162">
        <v>1.3877314814814815E-2</v>
      </c>
      <c r="U27" s="162">
        <v>1.4872685185185185E-2</v>
      </c>
      <c r="V27" s="162">
        <v>1.5000000000000001E-2</v>
      </c>
      <c r="W27" s="162">
        <v>1.5000000000000001E-2</v>
      </c>
      <c r="X27" s="162">
        <v>1.0796039094650208E-2</v>
      </c>
    </row>
    <row r="28" spans="1:24" x14ac:dyDescent="0.25">
      <c r="A28" s="163" t="s">
        <v>17</v>
      </c>
      <c r="B28" s="169">
        <v>0</v>
      </c>
      <c r="C28" s="169">
        <v>0</v>
      </c>
      <c r="D28" s="169">
        <v>0</v>
      </c>
      <c r="E28" s="169">
        <v>0</v>
      </c>
      <c r="F28" s="169" t="s">
        <v>215</v>
      </c>
      <c r="G28" s="169">
        <v>0</v>
      </c>
      <c r="H28" s="169">
        <v>0</v>
      </c>
      <c r="I28" s="169">
        <v>0</v>
      </c>
      <c r="J28" s="169">
        <v>0</v>
      </c>
      <c r="K28" s="169">
        <v>0</v>
      </c>
      <c r="L28" s="169" t="s">
        <v>216</v>
      </c>
      <c r="M28" s="169">
        <v>0</v>
      </c>
      <c r="N28" s="169">
        <v>0</v>
      </c>
      <c r="O28" s="169">
        <v>0</v>
      </c>
      <c r="P28" s="169">
        <v>0</v>
      </c>
      <c r="R28" s="9">
        <v>3</v>
      </c>
      <c r="S28" s="162"/>
      <c r="T28" s="162">
        <v>1.3472222222222222E-2</v>
      </c>
      <c r="U28" s="162">
        <v>1.4444444444444446E-2</v>
      </c>
      <c r="V28" s="162">
        <v>1.4525462962962964E-2</v>
      </c>
      <c r="W28" s="162">
        <v>1.4525462962962964E-2</v>
      </c>
      <c r="X28" s="162">
        <v>1.0573204909890735E-2</v>
      </c>
    </row>
    <row r="29" spans="1:24" x14ac:dyDescent="0.25">
      <c r="A29" s="160" t="s">
        <v>25</v>
      </c>
      <c r="B29" s="165">
        <v>1.4282407407407409E-2</v>
      </c>
      <c r="C29" s="165">
        <v>1.3877314814814815E-2</v>
      </c>
      <c r="D29" s="167">
        <v>1.3472222222222222E-2</v>
      </c>
      <c r="E29" s="167">
        <v>1.3055555555555556E-2</v>
      </c>
      <c r="F29" s="167">
        <v>1.2638888888888889E-2</v>
      </c>
      <c r="G29" s="167">
        <v>1.2233796296296296E-2</v>
      </c>
      <c r="H29" s="167">
        <v>1.1817129629629629E-2</v>
      </c>
      <c r="I29" s="167">
        <v>1.1412037037037037E-2</v>
      </c>
      <c r="J29" s="167">
        <v>1.1006944444444444E-2</v>
      </c>
      <c r="K29" s="167">
        <v>1.068287037037037E-2</v>
      </c>
      <c r="L29" s="167">
        <v>1.0347222222222223E-2</v>
      </c>
      <c r="M29" s="167">
        <v>1.0011574074074074E-2</v>
      </c>
      <c r="N29" s="167">
        <v>9.6874999999999999E-3</v>
      </c>
      <c r="O29" s="167">
        <v>9.4444444444444445E-3</v>
      </c>
      <c r="P29" s="167">
        <v>9.2013888888888892E-3</v>
      </c>
      <c r="R29" s="9">
        <v>4</v>
      </c>
      <c r="S29" s="162"/>
      <c r="T29" s="162">
        <v>1.3055555555555556E-2</v>
      </c>
      <c r="U29" s="162">
        <v>1.4039351851851851E-2</v>
      </c>
      <c r="V29" s="162">
        <v>1.4074074074074074E-2</v>
      </c>
      <c r="W29" s="162">
        <v>1.4074074074074074E-2</v>
      </c>
      <c r="X29" s="162">
        <v>1.036522633744856E-2</v>
      </c>
    </row>
    <row r="30" spans="1:24" x14ac:dyDescent="0.25">
      <c r="A30" s="163" t="s">
        <v>3</v>
      </c>
      <c r="B30" s="167">
        <v>1.5300925925925926E-2</v>
      </c>
      <c r="C30" s="167">
        <v>1.4872685185185185E-2</v>
      </c>
      <c r="D30" s="167">
        <v>1.4444444444444446E-2</v>
      </c>
      <c r="E30" s="165">
        <v>1.4039351851851851E-2</v>
      </c>
      <c r="F30" s="168">
        <v>1.3645833333333333E-2</v>
      </c>
      <c r="G30" s="167">
        <v>1.3263888888888889E-2</v>
      </c>
      <c r="H30" s="167">
        <v>1.2870370370370371E-2</v>
      </c>
      <c r="I30" s="167">
        <v>1.2534722222222221E-2</v>
      </c>
      <c r="J30" s="167">
        <v>1.21875E-2</v>
      </c>
      <c r="K30" s="167">
        <v>1.1840277777777778E-2</v>
      </c>
      <c r="L30" s="168">
        <v>1.1516203703703704E-2</v>
      </c>
      <c r="M30" s="167">
        <v>1.1203703703703704E-2</v>
      </c>
      <c r="N30" s="167">
        <v>1.0891203703703703E-2</v>
      </c>
      <c r="O30" s="167">
        <v>1.0590277777777778E-2</v>
      </c>
      <c r="P30" s="167">
        <v>1.0300925925925925E-2</v>
      </c>
      <c r="R30" s="9">
        <v>5</v>
      </c>
      <c r="S30" s="232" t="s">
        <v>215</v>
      </c>
      <c r="T30" s="162">
        <v>1.2638888888888889E-2</v>
      </c>
      <c r="U30" s="162">
        <v>1.3645833333333333E-2</v>
      </c>
      <c r="V30" s="162">
        <v>1.3645833333333333E-2</v>
      </c>
      <c r="W30" s="162">
        <v>1.3645833333333333E-2</v>
      </c>
      <c r="X30" s="162">
        <v>1.0172103377323686E-2</v>
      </c>
    </row>
    <row r="31" spans="1:24" x14ac:dyDescent="0.25">
      <c r="A31" s="163" t="s">
        <v>196</v>
      </c>
      <c r="B31" s="167">
        <v>1.5509259259259257E-2</v>
      </c>
      <c r="C31" s="167">
        <v>1.5000000000000001E-2</v>
      </c>
      <c r="D31" s="167">
        <v>1.4525462962962964E-2</v>
      </c>
      <c r="E31" s="165">
        <v>1.4074074074074074E-2</v>
      </c>
      <c r="F31" s="168">
        <v>1.3645833333333333E-2</v>
      </c>
      <c r="G31" s="167">
        <v>1.324074074074074E-2</v>
      </c>
      <c r="H31" s="167">
        <v>1.2858796296296297E-2</v>
      </c>
      <c r="I31" s="167">
        <v>1.2500000000000001E-2</v>
      </c>
      <c r="J31" s="167">
        <v>1.2152777777777778E-2</v>
      </c>
      <c r="K31" s="167">
        <v>1.1828703703703704E-2</v>
      </c>
      <c r="L31" s="168">
        <v>1.1516203703703704E-2</v>
      </c>
      <c r="M31" s="167">
        <v>1.1226851851851852E-2</v>
      </c>
      <c r="N31" s="167">
        <v>1.0949074074074075E-2</v>
      </c>
      <c r="O31" s="167">
        <v>1.0671296296296297E-2</v>
      </c>
      <c r="P31" s="167">
        <v>1.0416666666666666E-2</v>
      </c>
      <c r="R31" s="9">
        <v>6</v>
      </c>
      <c r="S31" s="162"/>
      <c r="T31" s="162">
        <v>1.2233796296296296E-2</v>
      </c>
      <c r="U31" s="162">
        <v>1.3263888888888889E-2</v>
      </c>
      <c r="V31" s="162">
        <v>1.324074074074074E-2</v>
      </c>
      <c r="W31" s="162">
        <v>1.324074074074074E-2</v>
      </c>
      <c r="X31" s="162">
        <v>9.9641248048815117E-3</v>
      </c>
    </row>
    <row r="32" spans="1:24" x14ac:dyDescent="0.25">
      <c r="A32" s="163" t="s">
        <v>1</v>
      </c>
      <c r="B32" s="167">
        <v>1.5509259259259257E-2</v>
      </c>
      <c r="C32" s="167">
        <v>1.5000000000000001E-2</v>
      </c>
      <c r="D32" s="167">
        <v>1.4525462962962964E-2</v>
      </c>
      <c r="E32" s="165">
        <v>1.4074074074074074E-2</v>
      </c>
      <c r="F32" s="168">
        <v>1.3645833333333333E-2</v>
      </c>
      <c r="G32" s="167">
        <v>1.324074074074074E-2</v>
      </c>
      <c r="H32" s="167">
        <v>1.2858796296296297E-2</v>
      </c>
      <c r="I32" s="167">
        <v>1.2500000000000001E-2</v>
      </c>
      <c r="J32" s="167">
        <v>1.2152777777777778E-2</v>
      </c>
      <c r="K32" s="167">
        <v>1.1828703703703704E-2</v>
      </c>
      <c r="L32" s="168">
        <v>1.1516203703703704E-2</v>
      </c>
      <c r="M32" s="167">
        <v>1.1226851851851852E-2</v>
      </c>
      <c r="N32" s="167">
        <v>1.0949074074074075E-2</v>
      </c>
      <c r="O32" s="167">
        <v>1.0671296296296297E-2</v>
      </c>
      <c r="P32" s="167">
        <v>1.0416666666666666E-2</v>
      </c>
      <c r="R32" s="9">
        <v>7</v>
      </c>
      <c r="S32" s="162"/>
      <c r="T32" s="162">
        <v>1.1817129629629629E-2</v>
      </c>
      <c r="U32" s="162">
        <v>1.2870370370370371E-2</v>
      </c>
      <c r="V32" s="162">
        <v>1.2858796296296297E-2</v>
      </c>
      <c r="W32" s="162">
        <v>1.2858796296296297E-2</v>
      </c>
      <c r="X32" s="162">
        <v>9.7858574570739345E-3</v>
      </c>
    </row>
    <row r="33" spans="1:24" x14ac:dyDescent="0.25">
      <c r="A33" s="164" t="s">
        <v>8</v>
      </c>
      <c r="B33" s="170">
        <v>1.101887327940968E-2</v>
      </c>
      <c r="C33" s="170">
        <v>1.0796039094650208E-2</v>
      </c>
      <c r="D33" s="170">
        <v>1.0573204909890735E-2</v>
      </c>
      <c r="E33" s="170">
        <v>1.036522633744856E-2</v>
      </c>
      <c r="F33" s="170">
        <v>1.0172103377323686E-2</v>
      </c>
      <c r="G33" s="170">
        <v>9.9641248048815117E-3</v>
      </c>
      <c r="H33" s="170">
        <v>9.7858574570739345E-3</v>
      </c>
      <c r="I33" s="170">
        <v>9.6075901092663556E-3</v>
      </c>
      <c r="J33" s="170">
        <v>9.4144671491414797E-3</v>
      </c>
      <c r="K33" s="170">
        <v>9.2510554136511994E-3</v>
      </c>
      <c r="L33" s="170">
        <v>9.1024992904782179E-3</v>
      </c>
      <c r="M33" s="170">
        <v>8.9390875549879394E-3</v>
      </c>
      <c r="N33" s="170">
        <v>8.7905314318149578E-3</v>
      </c>
      <c r="O33" s="170">
        <v>8.6419753086419762E-3</v>
      </c>
      <c r="P33" s="170">
        <v>8.4953703703703701E-3</v>
      </c>
      <c r="R33" s="9">
        <v>8</v>
      </c>
      <c r="S33" s="162"/>
      <c r="T33" s="162">
        <v>1.1412037037037037E-2</v>
      </c>
      <c r="U33" s="162">
        <v>1.2534722222222221E-2</v>
      </c>
      <c r="V33" s="162">
        <v>1.2500000000000001E-2</v>
      </c>
      <c r="W33" s="162">
        <v>1.2500000000000001E-2</v>
      </c>
      <c r="X33" s="162">
        <v>9.6075901092663556E-3</v>
      </c>
    </row>
    <row r="34" spans="1:24" x14ac:dyDescent="0.25">
      <c r="R34" s="9">
        <v>9</v>
      </c>
      <c r="S34" s="162"/>
      <c r="T34" s="162">
        <v>1.1006944444444444E-2</v>
      </c>
      <c r="U34" s="162">
        <v>1.21875E-2</v>
      </c>
      <c r="V34" s="162">
        <v>1.2152777777777778E-2</v>
      </c>
      <c r="W34" s="162">
        <v>1.2152777777777778E-2</v>
      </c>
      <c r="X34" s="162">
        <v>9.4144671491414797E-3</v>
      </c>
    </row>
    <row r="35" spans="1:24" x14ac:dyDescent="0.25">
      <c r="R35" s="9">
        <v>10</v>
      </c>
      <c r="S35" s="162"/>
      <c r="T35" s="162">
        <v>1.068287037037037E-2</v>
      </c>
      <c r="U35" s="162">
        <v>1.1840277777777778E-2</v>
      </c>
      <c r="V35" s="162">
        <v>1.1828703703703704E-2</v>
      </c>
      <c r="W35" s="162">
        <v>1.1828703703703704E-2</v>
      </c>
      <c r="X35" s="162">
        <v>9.2510554136511994E-3</v>
      </c>
    </row>
    <row r="36" spans="1:24" x14ac:dyDescent="0.25">
      <c r="R36" s="9">
        <v>11</v>
      </c>
      <c r="S36" s="232" t="s">
        <v>216</v>
      </c>
      <c r="T36" s="162">
        <v>1.0347222222222223E-2</v>
      </c>
      <c r="U36" s="162">
        <v>1.1516203703703704E-2</v>
      </c>
      <c r="V36" s="162">
        <v>1.1516203703703704E-2</v>
      </c>
      <c r="W36" s="162">
        <v>1.1516203703703704E-2</v>
      </c>
      <c r="X36" s="162">
        <v>9.1024992904782179E-3</v>
      </c>
    </row>
    <row r="37" spans="1:24" x14ac:dyDescent="0.25">
      <c r="R37" s="9">
        <v>12</v>
      </c>
      <c r="S37" s="162"/>
      <c r="T37" s="162">
        <v>1.0011574074074074E-2</v>
      </c>
      <c r="U37" s="162">
        <v>1.1203703703703704E-2</v>
      </c>
      <c r="V37" s="162">
        <v>1.1226851851851852E-2</v>
      </c>
      <c r="W37" s="162">
        <v>1.1226851851851852E-2</v>
      </c>
      <c r="X37" s="162">
        <v>8.9390875549879394E-3</v>
      </c>
    </row>
    <row r="38" spans="1:24" x14ac:dyDescent="0.25">
      <c r="R38" s="9">
        <v>13</v>
      </c>
      <c r="S38" s="162"/>
      <c r="T38" s="162">
        <v>9.6874999999999999E-3</v>
      </c>
      <c r="U38" s="162">
        <v>1.0891203703703703E-2</v>
      </c>
      <c r="V38" s="162">
        <v>1.0949074074074075E-2</v>
      </c>
      <c r="W38" s="162">
        <v>1.0949074074074075E-2</v>
      </c>
      <c r="X38" s="162">
        <v>8.7905314318149578E-3</v>
      </c>
    </row>
    <row r="39" spans="1:24" x14ac:dyDescent="0.25">
      <c r="R39" s="9">
        <v>14</v>
      </c>
      <c r="S39" s="162"/>
      <c r="T39" s="162">
        <v>9.4444444444444445E-3</v>
      </c>
      <c r="U39" s="162">
        <v>1.0590277777777778E-2</v>
      </c>
      <c r="V39" s="162">
        <v>1.0671296296296297E-2</v>
      </c>
      <c r="W39" s="162">
        <v>1.0671296296296297E-2</v>
      </c>
      <c r="X39" s="162">
        <v>8.6419753086419762E-3</v>
      </c>
    </row>
    <row r="40" spans="1:24" x14ac:dyDescent="0.25">
      <c r="R40" s="9">
        <v>15</v>
      </c>
      <c r="S40" s="162"/>
      <c r="T40" s="162">
        <v>9.2013888888888892E-3</v>
      </c>
      <c r="U40" s="162">
        <v>1.0300925925925925E-2</v>
      </c>
      <c r="V40" s="162">
        <v>1.0416666666666666E-2</v>
      </c>
      <c r="W40" s="162">
        <v>1.0416666666666666E-2</v>
      </c>
      <c r="X40" s="162">
        <v>8.4953703703703701E-3</v>
      </c>
    </row>
    <row r="53" spans="1:16" x14ac:dyDescent="0.25">
      <c r="B53" s="4">
        <v>1</v>
      </c>
      <c r="C53" s="4">
        <v>2</v>
      </c>
      <c r="D53" s="4">
        <v>3</v>
      </c>
      <c r="E53" s="4">
        <v>4</v>
      </c>
      <c r="F53" s="4">
        <v>5</v>
      </c>
      <c r="G53" s="4">
        <v>6</v>
      </c>
      <c r="H53" s="4">
        <v>7</v>
      </c>
      <c r="I53" s="4">
        <v>8</v>
      </c>
      <c r="J53" s="4">
        <v>9</v>
      </c>
      <c r="K53" s="4">
        <v>10</v>
      </c>
      <c r="L53" s="4">
        <v>11</v>
      </c>
      <c r="M53" s="4">
        <v>12</v>
      </c>
      <c r="N53" s="4">
        <v>13</v>
      </c>
      <c r="O53" s="4">
        <v>14</v>
      </c>
      <c r="P53" s="4">
        <v>15</v>
      </c>
    </row>
    <row r="54" spans="1:16" x14ac:dyDescent="0.25">
      <c r="A54" s="164" t="s">
        <v>217</v>
      </c>
      <c r="B54" s="165">
        <v>9.7569444444444448E-3</v>
      </c>
      <c r="C54" s="165">
        <v>9.5486111111111119E-3</v>
      </c>
      <c r="D54" s="165">
        <v>9.3402777777777772E-3</v>
      </c>
      <c r="E54" s="165">
        <v>9.0277777777777769E-3</v>
      </c>
      <c r="F54" s="166">
        <v>8.819444444444444E-3</v>
      </c>
      <c r="G54" s="165">
        <v>8.611111111111111E-3</v>
      </c>
      <c r="H54" s="165">
        <v>8.4027777777777781E-3</v>
      </c>
      <c r="I54" s="165">
        <v>8.1944444444444452E-3</v>
      </c>
      <c r="J54" s="165">
        <v>8.0902777777777778E-3</v>
      </c>
      <c r="K54" s="165">
        <v>7.8819444444444449E-3</v>
      </c>
      <c r="L54" s="166">
        <v>7.6736111111111111E-3</v>
      </c>
      <c r="M54" s="165">
        <v>7.5694444444444446E-3</v>
      </c>
      <c r="N54" s="165">
        <v>7.3611111111111108E-3</v>
      </c>
      <c r="O54" s="165">
        <v>7.2569444444444443E-3</v>
      </c>
      <c r="P54" s="165">
        <v>7.0486111111111114E-3</v>
      </c>
    </row>
    <row r="55" spans="1:16" x14ac:dyDescent="0.25">
      <c r="A55" s="164" t="s">
        <v>218</v>
      </c>
      <c r="B55" s="170">
        <v>1.101887327940968E-2</v>
      </c>
      <c r="C55" s="170">
        <v>1.0796039094650208E-2</v>
      </c>
      <c r="D55" s="170">
        <v>1.0573204909890735E-2</v>
      </c>
      <c r="E55" s="170">
        <v>1.036522633744856E-2</v>
      </c>
      <c r="F55" s="170">
        <v>1.0172103377323686E-2</v>
      </c>
      <c r="G55" s="170">
        <v>9.9641248048815117E-3</v>
      </c>
      <c r="H55" s="170">
        <v>9.7858574570739345E-3</v>
      </c>
      <c r="I55" s="170">
        <v>9.6075901092663556E-3</v>
      </c>
      <c r="J55" s="170">
        <v>9.4144671491414797E-3</v>
      </c>
      <c r="K55" s="170">
        <v>9.2510554136511994E-3</v>
      </c>
      <c r="L55" s="170">
        <v>9.1024992904782179E-3</v>
      </c>
      <c r="M55" s="170">
        <v>8.9390875549879394E-3</v>
      </c>
      <c r="N55" s="170">
        <v>8.7905314318149578E-3</v>
      </c>
      <c r="O55" s="170">
        <v>8.6419753086419762E-3</v>
      </c>
      <c r="P55" s="170">
        <v>8.4953703703703701E-3</v>
      </c>
    </row>
    <row r="56" spans="1:16" x14ac:dyDescent="0.25">
      <c r="A56" t="s">
        <v>45</v>
      </c>
      <c r="B56" s="171">
        <f>B55-B54</f>
        <v>1.2619288349652348E-3</v>
      </c>
      <c r="C56" s="171">
        <f t="shared" ref="C56:P56" si="0">C55-C54</f>
        <v>1.2474279835390963E-3</v>
      </c>
      <c r="D56" s="171">
        <f t="shared" si="0"/>
        <v>1.2329271321129577E-3</v>
      </c>
      <c r="E56" s="171">
        <f t="shared" si="0"/>
        <v>1.3374485596707834E-3</v>
      </c>
      <c r="F56" s="171">
        <f t="shared" si="0"/>
        <v>1.3526589328792422E-3</v>
      </c>
      <c r="G56" s="171">
        <f t="shared" si="0"/>
        <v>1.3530136937704006E-3</v>
      </c>
      <c r="H56" s="171">
        <f t="shared" si="0"/>
        <v>1.3830796792961564E-3</v>
      </c>
      <c r="I56" s="171">
        <f t="shared" si="0"/>
        <v>1.4131456648219104E-3</v>
      </c>
      <c r="J56" s="171">
        <f t="shared" si="0"/>
        <v>1.3241893713637019E-3</v>
      </c>
      <c r="K56" s="171">
        <f t="shared" si="0"/>
        <v>1.3691109692067546E-3</v>
      </c>
      <c r="L56" s="171">
        <f t="shared" si="0"/>
        <v>1.4288881793671068E-3</v>
      </c>
      <c r="M56" s="171">
        <f t="shared" si="0"/>
        <v>1.3696431105434947E-3</v>
      </c>
      <c r="N56" s="171">
        <f t="shared" si="0"/>
        <v>1.429420320703847E-3</v>
      </c>
      <c r="O56" s="171">
        <f t="shared" si="0"/>
        <v>1.3850308641975319E-3</v>
      </c>
      <c r="P56" s="171">
        <f t="shared" si="0"/>
        <v>1.4467592592592587E-3</v>
      </c>
    </row>
    <row r="57" spans="1:16" x14ac:dyDescent="0.25">
      <c r="B57" s="172">
        <f>(B55-B54)/B54</f>
        <v>0.12933647845907031</v>
      </c>
      <c r="C57" s="172">
        <f t="shared" ref="C57:P57" si="1">(C55-C54)/C54</f>
        <v>0.13063973063973081</v>
      </c>
      <c r="D57" s="172">
        <f t="shared" si="1"/>
        <v>0.13200112046413823</v>
      </c>
      <c r="E57" s="172">
        <f t="shared" si="1"/>
        <v>0.14814814814814833</v>
      </c>
      <c r="F57" s="172">
        <f t="shared" si="1"/>
        <v>0.15337235144457551</v>
      </c>
      <c r="G57" s="172">
        <f t="shared" si="1"/>
        <v>0.15712417088946587</v>
      </c>
      <c r="H57" s="172">
        <f t="shared" si="1"/>
        <v>0.1645979122468153</v>
      </c>
      <c r="I57" s="172">
        <f t="shared" si="1"/>
        <v>0.17245167435114836</v>
      </c>
      <c r="J57" s="172">
        <f t="shared" si="1"/>
        <v>0.16367662615997688</v>
      </c>
      <c r="K57" s="172">
        <f t="shared" si="1"/>
        <v>0.17370218463944725</v>
      </c>
      <c r="L57" s="172">
        <f t="shared" si="1"/>
        <v>0.18620805233381302</v>
      </c>
      <c r="M57" s="172">
        <f t="shared" si="1"/>
        <v>0.18094367698923233</v>
      </c>
      <c r="N57" s="172">
        <f t="shared" si="1"/>
        <v>0.1941854020578811</v>
      </c>
      <c r="O57" s="172">
        <f t="shared" si="1"/>
        <v>0.19085592769803311</v>
      </c>
      <c r="P57" s="172">
        <f t="shared" si="1"/>
        <v>0.2052545155993431</v>
      </c>
    </row>
    <row r="70" spans="1:16" x14ac:dyDescent="0.25">
      <c r="B70" s="4">
        <v>1</v>
      </c>
      <c r="C70" s="4">
        <v>2</v>
      </c>
      <c r="D70" s="4">
        <v>3</v>
      </c>
      <c r="E70" s="4">
        <v>4</v>
      </c>
      <c r="F70" s="4">
        <v>5</v>
      </c>
      <c r="G70" s="4">
        <v>6</v>
      </c>
      <c r="H70" s="4">
        <v>7</v>
      </c>
      <c r="I70" s="4">
        <v>8</v>
      </c>
      <c r="J70" s="4">
        <v>9</v>
      </c>
      <c r="K70" s="4">
        <v>10</v>
      </c>
      <c r="L70" s="4">
        <v>11</v>
      </c>
      <c r="M70" s="4">
        <v>12</v>
      </c>
      <c r="N70" s="4">
        <v>13</v>
      </c>
      <c r="O70" s="4">
        <v>14</v>
      </c>
      <c r="P70" s="4">
        <v>15</v>
      </c>
    </row>
    <row r="71" spans="1:16" x14ac:dyDescent="0.25">
      <c r="A71" s="164" t="s">
        <v>219</v>
      </c>
      <c r="B71" s="167">
        <v>1.1041666666666667E-2</v>
      </c>
      <c r="C71" s="167">
        <v>1.0729166666666666E-2</v>
      </c>
      <c r="D71" s="167">
        <v>1.0416666666666666E-2</v>
      </c>
      <c r="E71" s="167">
        <v>1.0104166666666666E-2</v>
      </c>
      <c r="F71" s="167">
        <v>9.7916666666666673E-3</v>
      </c>
      <c r="G71" s="167">
        <v>9.479166666666667E-3</v>
      </c>
      <c r="H71" s="167">
        <v>9.1666666666666667E-3</v>
      </c>
      <c r="I71" s="167">
        <v>8.8541666666666664E-3</v>
      </c>
      <c r="J71" s="167">
        <v>8.6574074074074071E-3</v>
      </c>
      <c r="K71" s="167">
        <v>8.3449074074074068E-3</v>
      </c>
      <c r="L71" s="167">
        <v>8.1481481481481474E-3</v>
      </c>
      <c r="M71" s="167">
        <v>7.9745370370370369E-3</v>
      </c>
      <c r="N71" s="167">
        <v>7.8125E-3</v>
      </c>
      <c r="O71" s="167">
        <v>7.6620370370370366E-3</v>
      </c>
      <c r="P71" s="167">
        <v>7.5231481481481477E-3</v>
      </c>
    </row>
    <row r="72" spans="1:16" x14ac:dyDescent="0.25">
      <c r="A72" s="164" t="s">
        <v>220</v>
      </c>
      <c r="B72" s="165">
        <v>1.4282407407407409E-2</v>
      </c>
      <c r="C72" s="165">
        <v>1.3877314814814815E-2</v>
      </c>
      <c r="D72" s="167">
        <v>1.3472222222222222E-2</v>
      </c>
      <c r="E72" s="167">
        <v>1.3055555555555556E-2</v>
      </c>
      <c r="F72" s="167">
        <v>1.2638888888888889E-2</v>
      </c>
      <c r="G72" s="167">
        <v>1.2233796296296296E-2</v>
      </c>
      <c r="H72" s="167">
        <v>1.1817129629629629E-2</v>
      </c>
      <c r="I72" s="167">
        <v>1.1412037037037037E-2</v>
      </c>
      <c r="J72" s="167">
        <v>1.1006944444444444E-2</v>
      </c>
      <c r="K72" s="167">
        <v>1.068287037037037E-2</v>
      </c>
      <c r="L72" s="167">
        <v>1.0347222222222223E-2</v>
      </c>
      <c r="M72" s="167">
        <v>1.0011574074074074E-2</v>
      </c>
      <c r="N72" s="167">
        <v>9.6874999999999999E-3</v>
      </c>
      <c r="O72" s="167">
        <v>9.4444444444444445E-3</v>
      </c>
      <c r="P72" s="167">
        <v>9.2013888888888892E-3</v>
      </c>
    </row>
    <row r="73" spans="1:16" x14ac:dyDescent="0.25">
      <c r="A73" t="s">
        <v>45</v>
      </c>
      <c r="B73" s="171">
        <f>B72-B71</f>
        <v>3.2407407407407419E-3</v>
      </c>
      <c r="C73" s="171">
        <f t="shared" ref="C73:P73" si="2">C72-C71</f>
        <v>3.1481481481481482E-3</v>
      </c>
      <c r="D73" s="171">
        <f t="shared" si="2"/>
        <v>3.0555555555555561E-3</v>
      </c>
      <c r="E73" s="171">
        <f t="shared" si="2"/>
        <v>2.9513888888888905E-3</v>
      </c>
      <c r="F73" s="171">
        <f t="shared" si="2"/>
        <v>2.8472222222222215E-3</v>
      </c>
      <c r="G73" s="171">
        <f t="shared" si="2"/>
        <v>2.7546296296296294E-3</v>
      </c>
      <c r="H73" s="171">
        <f t="shared" si="2"/>
        <v>2.6504629629629621E-3</v>
      </c>
      <c r="I73" s="171">
        <f t="shared" si="2"/>
        <v>2.5578703703703701E-3</v>
      </c>
      <c r="J73" s="171">
        <f t="shared" si="2"/>
        <v>2.3495370370370371E-3</v>
      </c>
      <c r="K73" s="171">
        <f t="shared" si="2"/>
        <v>2.3379629629629636E-3</v>
      </c>
      <c r="L73" s="171">
        <f t="shared" si="2"/>
        <v>2.1990740740740755E-3</v>
      </c>
      <c r="M73" s="171">
        <f t="shared" si="2"/>
        <v>2.0370370370370369E-3</v>
      </c>
      <c r="N73" s="171">
        <f t="shared" si="2"/>
        <v>1.8749999999999999E-3</v>
      </c>
      <c r="O73" s="171">
        <f t="shared" si="2"/>
        <v>1.7824074074074079E-3</v>
      </c>
      <c r="P73" s="171">
        <f t="shared" si="2"/>
        <v>1.6782407407407414E-3</v>
      </c>
    </row>
    <row r="74" spans="1:16" x14ac:dyDescent="0.25">
      <c r="A74" t="s">
        <v>221</v>
      </c>
      <c r="B74" s="172">
        <f>(B72-B71)/B71</f>
        <v>0.29350104821802947</v>
      </c>
      <c r="C74" s="172">
        <f t="shared" ref="C74:P74" si="3">(C72-C71)/C71</f>
        <v>0.2934196332254585</v>
      </c>
      <c r="D74" s="172">
        <f t="shared" si="3"/>
        <v>0.29333333333333339</v>
      </c>
      <c r="E74" s="172">
        <f t="shared" si="3"/>
        <v>0.29209621993127166</v>
      </c>
      <c r="F74" s="172">
        <f t="shared" si="3"/>
        <v>0.29078014184397155</v>
      </c>
      <c r="G74" s="172">
        <f t="shared" si="3"/>
        <v>0.29059829059829057</v>
      </c>
      <c r="H74" s="172">
        <f t="shared" si="3"/>
        <v>0.28914141414141403</v>
      </c>
      <c r="I74" s="172">
        <f t="shared" si="3"/>
        <v>0.28888888888888886</v>
      </c>
      <c r="J74" s="172">
        <f t="shared" si="3"/>
        <v>0.27139037433155083</v>
      </c>
      <c r="K74" s="172">
        <f t="shared" si="3"/>
        <v>0.28016643550624143</v>
      </c>
      <c r="L74" s="172">
        <f t="shared" si="3"/>
        <v>0.26988636363636381</v>
      </c>
      <c r="M74" s="172">
        <f t="shared" si="3"/>
        <v>0.25544267053701014</v>
      </c>
      <c r="N74" s="172">
        <f t="shared" si="3"/>
        <v>0.24</v>
      </c>
      <c r="O74" s="172">
        <f t="shared" si="3"/>
        <v>0.23262839879154087</v>
      </c>
      <c r="P74" s="172">
        <f t="shared" si="3"/>
        <v>0.22307692307692317</v>
      </c>
    </row>
    <row r="88" spans="1:16" x14ac:dyDescent="0.25">
      <c r="B88" s="4">
        <v>1</v>
      </c>
      <c r="C88" s="4">
        <v>2</v>
      </c>
      <c r="D88" s="4">
        <v>3</v>
      </c>
      <c r="E88" s="4">
        <v>4</v>
      </c>
      <c r="F88" s="4">
        <v>5</v>
      </c>
      <c r="G88" s="4">
        <v>6</v>
      </c>
      <c r="H88" s="4">
        <v>7</v>
      </c>
      <c r="I88" s="4">
        <v>8</v>
      </c>
      <c r="J88" s="4">
        <v>9</v>
      </c>
      <c r="K88" s="4">
        <v>10</v>
      </c>
      <c r="L88" s="4">
        <v>11</v>
      </c>
      <c r="M88" s="4">
        <v>12</v>
      </c>
      <c r="N88" s="4">
        <v>13</v>
      </c>
      <c r="O88" s="4">
        <v>14</v>
      </c>
      <c r="P88" s="4">
        <v>15</v>
      </c>
    </row>
    <row r="89" spans="1:16" x14ac:dyDescent="0.25">
      <c r="A89" s="164" t="s">
        <v>222</v>
      </c>
      <c r="B89" s="167">
        <v>1.1087962962962963E-2</v>
      </c>
      <c r="C89" s="167">
        <v>1.0798611111111111E-2</v>
      </c>
      <c r="D89" s="167">
        <v>1.0520833333333333E-2</v>
      </c>
      <c r="E89" s="167">
        <v>1.0254629629629629E-2</v>
      </c>
      <c r="F89" s="168">
        <v>9.9884259259259266E-3</v>
      </c>
      <c r="G89" s="167">
        <v>9.7337962962962959E-3</v>
      </c>
      <c r="H89" s="167">
        <v>9.4907407407407406E-3</v>
      </c>
      <c r="I89" s="167">
        <v>9.2476851851851852E-3</v>
      </c>
      <c r="J89" s="167">
        <v>9.0162037037037034E-3</v>
      </c>
      <c r="K89" s="167">
        <v>8.7847222222222215E-3</v>
      </c>
      <c r="L89" s="168">
        <v>8.564814814814815E-3</v>
      </c>
      <c r="M89" s="167">
        <v>8.3564814814814821E-3</v>
      </c>
      <c r="N89" s="167">
        <v>8.1481481481481474E-3</v>
      </c>
      <c r="O89" s="167">
        <v>7.9398148148148145E-3</v>
      </c>
      <c r="P89" s="167">
        <v>7.743055555555556E-3</v>
      </c>
    </row>
    <row r="90" spans="1:16" x14ac:dyDescent="0.25">
      <c r="A90" s="164" t="s">
        <v>223</v>
      </c>
      <c r="B90" s="167">
        <v>1.5300925925925926E-2</v>
      </c>
      <c r="C90" s="167">
        <v>1.4872685185185185E-2</v>
      </c>
      <c r="D90" s="167">
        <v>1.4444444444444446E-2</v>
      </c>
      <c r="E90" s="165">
        <v>1.4039351851851851E-2</v>
      </c>
      <c r="F90" s="168">
        <v>1.3645833333333333E-2</v>
      </c>
      <c r="G90" s="167">
        <v>1.3263888888888889E-2</v>
      </c>
      <c r="H90" s="167">
        <v>1.2870370370370371E-2</v>
      </c>
      <c r="I90" s="167">
        <v>1.2534722222222221E-2</v>
      </c>
      <c r="J90" s="167">
        <v>1.21875E-2</v>
      </c>
      <c r="K90" s="167">
        <v>1.1840277777777778E-2</v>
      </c>
      <c r="L90" s="168">
        <v>1.1516203703703704E-2</v>
      </c>
      <c r="M90" s="167">
        <v>1.1203703703703704E-2</v>
      </c>
      <c r="N90" s="167">
        <v>1.0891203703703703E-2</v>
      </c>
      <c r="O90" s="167">
        <v>1.0590277777777778E-2</v>
      </c>
      <c r="P90" s="167">
        <v>1.0300925925925925E-2</v>
      </c>
    </row>
    <row r="91" spans="1:16" x14ac:dyDescent="0.25">
      <c r="A91" t="s">
        <v>45</v>
      </c>
      <c r="B91" s="171">
        <f>B90-B89</f>
        <v>4.2129629629629635E-3</v>
      </c>
      <c r="C91" s="171">
        <f t="shared" ref="C91:P91" si="4">C90-C89</f>
        <v>4.0740740740740737E-3</v>
      </c>
      <c r="D91" s="171">
        <f t="shared" si="4"/>
        <v>3.9236111111111121E-3</v>
      </c>
      <c r="E91" s="171">
        <f t="shared" si="4"/>
        <v>3.7847222222222223E-3</v>
      </c>
      <c r="F91" s="171">
        <f t="shared" si="4"/>
        <v>3.6574074074074061E-3</v>
      </c>
      <c r="G91" s="171">
        <f t="shared" si="4"/>
        <v>3.5300925925925934E-3</v>
      </c>
      <c r="H91" s="171">
        <f t="shared" si="4"/>
        <v>3.37962962962963E-3</v>
      </c>
      <c r="I91" s="171">
        <f t="shared" si="4"/>
        <v>3.2870370370370362E-3</v>
      </c>
      <c r="J91" s="171">
        <f t="shared" si="4"/>
        <v>3.1712962962962971E-3</v>
      </c>
      <c r="K91" s="171">
        <f t="shared" si="4"/>
        <v>3.0555555555555561E-3</v>
      </c>
      <c r="L91" s="171">
        <f t="shared" si="4"/>
        <v>2.9513888888888888E-3</v>
      </c>
      <c r="M91" s="171">
        <f t="shared" si="4"/>
        <v>2.8472222222222215E-3</v>
      </c>
      <c r="N91" s="171">
        <f t="shared" si="4"/>
        <v>2.7430555555555559E-3</v>
      </c>
      <c r="O91" s="171">
        <f t="shared" si="4"/>
        <v>2.6504629629629638E-3</v>
      </c>
      <c r="P91" s="171">
        <f t="shared" si="4"/>
        <v>2.5578703703703692E-3</v>
      </c>
    </row>
    <row r="92" spans="1:16" x14ac:dyDescent="0.25">
      <c r="A92" t="s">
        <v>221</v>
      </c>
      <c r="B92" s="172">
        <f>(B90-B89)/B89</f>
        <v>0.37995824634655539</v>
      </c>
      <c r="C92" s="172">
        <f t="shared" ref="C92:P92" si="5">(C90-C89)/C89</f>
        <v>0.37727759914255088</v>
      </c>
      <c r="D92" s="172">
        <f t="shared" si="5"/>
        <v>0.37293729372937301</v>
      </c>
      <c r="E92" s="172">
        <f t="shared" si="5"/>
        <v>0.3690744920993228</v>
      </c>
      <c r="F92" s="172">
        <f t="shared" si="5"/>
        <v>0.36616454229432199</v>
      </c>
      <c r="G92" s="172">
        <f t="shared" si="5"/>
        <v>0.36266349583828783</v>
      </c>
      <c r="H92" s="172">
        <f t="shared" si="5"/>
        <v>0.35609756097560979</v>
      </c>
      <c r="I92" s="172">
        <f t="shared" si="5"/>
        <v>0.35544430538172705</v>
      </c>
      <c r="J92" s="172">
        <f t="shared" si="5"/>
        <v>0.35173299101412075</v>
      </c>
      <c r="K92" s="172">
        <f t="shared" si="5"/>
        <v>0.34782608695652184</v>
      </c>
      <c r="L92" s="172">
        <f t="shared" si="5"/>
        <v>0.34459459459459457</v>
      </c>
      <c r="M92" s="172">
        <f t="shared" si="5"/>
        <v>0.34072022160664811</v>
      </c>
      <c r="N92" s="172">
        <f t="shared" si="5"/>
        <v>0.33664772727272735</v>
      </c>
      <c r="O92" s="172">
        <f t="shared" si="5"/>
        <v>0.3338192419825074</v>
      </c>
      <c r="P92" s="172">
        <f t="shared" si="5"/>
        <v>0.33034379671150954</v>
      </c>
    </row>
    <row r="106" spans="1:16" x14ac:dyDescent="0.25">
      <c r="B106" s="4">
        <v>1</v>
      </c>
      <c r="C106" s="4">
        <v>2</v>
      </c>
      <c r="D106" s="4">
        <v>3</v>
      </c>
      <c r="E106" s="4">
        <v>4</v>
      </c>
      <c r="F106" s="4">
        <v>5</v>
      </c>
      <c r="G106" s="4">
        <v>6</v>
      </c>
      <c r="H106" s="4">
        <v>7</v>
      </c>
      <c r="I106" s="4">
        <v>8</v>
      </c>
      <c r="J106" s="4">
        <v>9</v>
      </c>
      <c r="K106" s="4">
        <v>10</v>
      </c>
      <c r="L106" s="4">
        <v>11</v>
      </c>
      <c r="M106" s="4">
        <v>12</v>
      </c>
      <c r="N106" s="4">
        <v>13</v>
      </c>
      <c r="O106" s="4">
        <v>14</v>
      </c>
      <c r="P106" s="4">
        <v>15</v>
      </c>
    </row>
    <row r="107" spans="1:16" x14ac:dyDescent="0.25">
      <c r="A107" s="164" t="s">
        <v>224</v>
      </c>
      <c r="B107" s="167">
        <v>1.1342592592592593E-2</v>
      </c>
      <c r="C107" s="167">
        <v>1.0960648148148148E-2</v>
      </c>
      <c r="D107" s="167">
        <v>1.0613425925925925E-2</v>
      </c>
      <c r="E107" s="167">
        <v>1.0405092592592593E-2</v>
      </c>
      <c r="F107" s="168">
        <v>9.9884259259259266E-3</v>
      </c>
      <c r="G107" s="167">
        <v>9.6990740740740735E-3</v>
      </c>
      <c r="H107" s="167">
        <v>9.4444444444444445E-3</v>
      </c>
      <c r="I107" s="167">
        <v>9.2013888888888892E-3</v>
      </c>
      <c r="J107" s="167">
        <v>8.9699074074074073E-3</v>
      </c>
      <c r="K107" s="167">
        <v>8.7615740740740744E-3</v>
      </c>
      <c r="L107" s="168">
        <v>8.564814814814815E-3</v>
      </c>
      <c r="M107" s="167">
        <v>8.3680555555555557E-3</v>
      </c>
      <c r="N107" s="167">
        <v>8.1944444444444452E-3</v>
      </c>
      <c r="O107" s="167">
        <v>8.0324074074074082E-3</v>
      </c>
      <c r="P107" s="167">
        <v>7.8703703703703696E-3</v>
      </c>
    </row>
    <row r="108" spans="1:16" x14ac:dyDescent="0.25">
      <c r="A108" s="164" t="s">
        <v>225</v>
      </c>
      <c r="B108" s="167">
        <v>1.5509259259259257E-2</v>
      </c>
      <c r="C108" s="167">
        <v>1.5000000000000001E-2</v>
      </c>
      <c r="D108" s="167">
        <v>1.4525462962962964E-2</v>
      </c>
      <c r="E108" s="165">
        <v>1.4074074074074074E-2</v>
      </c>
      <c r="F108" s="168">
        <v>1.3645833333333333E-2</v>
      </c>
      <c r="G108" s="167">
        <v>1.324074074074074E-2</v>
      </c>
      <c r="H108" s="167">
        <v>1.2858796296296297E-2</v>
      </c>
      <c r="I108" s="167">
        <v>1.2500000000000001E-2</v>
      </c>
      <c r="J108" s="167">
        <v>1.2152777777777778E-2</v>
      </c>
      <c r="K108" s="167">
        <v>1.1828703703703704E-2</v>
      </c>
      <c r="L108" s="168">
        <v>1.1516203703703704E-2</v>
      </c>
      <c r="M108" s="167">
        <v>1.1226851851851852E-2</v>
      </c>
      <c r="N108" s="167">
        <v>1.0949074074074075E-2</v>
      </c>
      <c r="O108" s="167">
        <v>1.0671296296296297E-2</v>
      </c>
      <c r="P108" s="167">
        <v>1.0416666666666666E-2</v>
      </c>
    </row>
    <row r="109" spans="1:16" x14ac:dyDescent="0.25">
      <c r="A109" t="s">
        <v>45</v>
      </c>
      <c r="B109" s="171">
        <f>B108-B107</f>
        <v>4.166666666666664E-3</v>
      </c>
      <c r="C109" s="171">
        <f t="shared" ref="C109:P109" si="6">C108-C107</f>
        <v>4.039351851851853E-3</v>
      </c>
      <c r="D109" s="171">
        <f t="shared" si="6"/>
        <v>3.9120370370370385E-3</v>
      </c>
      <c r="E109" s="171">
        <f t="shared" si="6"/>
        <v>3.6689814814814814E-3</v>
      </c>
      <c r="F109" s="171">
        <f t="shared" si="6"/>
        <v>3.6574074074074061E-3</v>
      </c>
      <c r="G109" s="171">
        <f t="shared" si="6"/>
        <v>3.5416666666666669E-3</v>
      </c>
      <c r="H109" s="171">
        <f t="shared" si="6"/>
        <v>3.4143518518518524E-3</v>
      </c>
      <c r="I109" s="171">
        <f t="shared" si="6"/>
        <v>3.2986111111111115E-3</v>
      </c>
      <c r="J109" s="171">
        <f t="shared" si="6"/>
        <v>3.1828703703703706E-3</v>
      </c>
      <c r="K109" s="171">
        <f t="shared" si="6"/>
        <v>3.0671296296296297E-3</v>
      </c>
      <c r="L109" s="171">
        <f t="shared" si="6"/>
        <v>2.9513888888888888E-3</v>
      </c>
      <c r="M109" s="171">
        <f t="shared" si="6"/>
        <v>2.8587962962962968E-3</v>
      </c>
      <c r="N109" s="171">
        <f t="shared" si="6"/>
        <v>2.7546296296296294E-3</v>
      </c>
      <c r="O109" s="171">
        <f t="shared" si="6"/>
        <v>2.6388888888888885E-3</v>
      </c>
      <c r="P109" s="171">
        <f t="shared" si="6"/>
        <v>2.5462962962962965E-3</v>
      </c>
    </row>
  </sheetData>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15</vt:i4>
      </vt:variant>
      <vt:variant>
        <vt:lpstr>Benannte Bereiche</vt:lpstr>
      </vt:variant>
      <vt:variant>
        <vt:i4>1</vt:i4>
      </vt:variant>
    </vt:vector>
  </HeadingPairs>
  <TitlesOfParts>
    <vt:vector size="16" baseType="lpstr">
      <vt:lpstr>Quellen </vt:lpstr>
      <vt:lpstr>100m</vt:lpstr>
      <vt:lpstr>100m (Noten2und4)</vt:lpstr>
      <vt:lpstr>100m (Trend)</vt:lpstr>
      <vt:lpstr>400m</vt:lpstr>
      <vt:lpstr>800m</vt:lpstr>
      <vt:lpstr>1000m</vt:lpstr>
      <vt:lpstr>2000m</vt:lpstr>
      <vt:lpstr>3000m</vt:lpstr>
      <vt:lpstr>5000m</vt:lpstr>
      <vt:lpstr>Hochspr(Noten 2und4)</vt:lpstr>
      <vt:lpstr>Hochspr (Trend)</vt:lpstr>
      <vt:lpstr>Kugel (Noten2und4)</vt:lpstr>
      <vt:lpstr>Kugel (Trend)</vt:lpstr>
      <vt:lpstr>Bestleistungen MännerFrauen</vt:lpstr>
      <vt:lpstr>'100m (Noten2und4)'!Druckbereich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Konrad Groth</dc:creator>
  <cp:lastModifiedBy>Konrad Groth</cp:lastModifiedBy>
  <dcterms:created xsi:type="dcterms:W3CDTF">2020-01-24T16:36:10Z</dcterms:created>
  <dcterms:modified xsi:type="dcterms:W3CDTF">2024-08-07T09:24:03Z</dcterms:modified>
</cp:coreProperties>
</file>